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財政一般\財政状況資料集（財政指標分析)\【ＨＰ公表用】\"/>
    </mc:Choice>
  </mc:AlternateContent>
  <workbookProtection workbookPassword="DCE1" lockStructure="1"/>
  <bookViews>
    <workbookView xWindow="240" yWindow="180" windowWidth="14940" windowHeight="9150"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CS104" i="11" l="1"/>
  <c r="AG104" i="11"/>
  <c r="AQ23" i="11"/>
  <c r="DG50" i="9"/>
  <c r="DG49" i="9"/>
  <c r="DG48" i="9"/>
  <c r="DG47" i="9"/>
  <c r="DG46" i="9"/>
  <c r="DG45" i="9"/>
  <c r="DG44" i="9"/>
  <c r="DG43" i="9"/>
  <c r="DG42" i="9"/>
  <c r="DG41" i="9"/>
  <c r="DG40" i="9"/>
  <c r="DG39" i="9"/>
  <c r="DG38" i="9"/>
  <c r="DG37" i="9"/>
  <c r="DG36" i="9"/>
  <c r="DG35" i="9"/>
  <c r="DG34" i="9"/>
  <c r="DG33" i="9"/>
  <c r="DG32" i="9"/>
  <c r="DG31" i="9"/>
  <c r="CQ50" i="9"/>
  <c r="CO50" i="9"/>
  <c r="CQ49" i="9"/>
  <c r="CQ48" i="9"/>
  <c r="CO48" i="9"/>
  <c r="CQ47" i="9"/>
  <c r="CO47" i="9"/>
  <c r="CQ46" i="9"/>
  <c r="CQ45" i="9"/>
  <c r="CQ44" i="9"/>
  <c r="CO44" i="9"/>
  <c r="CQ43" i="9"/>
  <c r="CQ42" i="9"/>
  <c r="CO42" i="9"/>
  <c r="CQ41" i="9"/>
  <c r="CQ40" i="9"/>
  <c r="CO40" i="9"/>
  <c r="CQ39" i="9"/>
  <c r="CQ38" i="9"/>
  <c r="CO38" i="9"/>
  <c r="CQ37" i="9"/>
  <c r="CO37" i="9"/>
  <c r="CQ36" i="9"/>
  <c r="CO36" i="9"/>
  <c r="CQ35" i="9"/>
  <c r="CQ34" i="9"/>
  <c r="CQ33" i="9"/>
  <c r="CQ32" i="9"/>
  <c r="CQ31" i="9"/>
  <c r="BY50" i="9"/>
  <c r="BW50" i="9"/>
  <c r="BY49" i="9"/>
  <c r="BW49" i="9"/>
  <c r="BY48" i="9"/>
  <c r="BY47" i="9"/>
  <c r="BW47" i="9"/>
  <c r="BY46" i="9"/>
  <c r="BW46" i="9"/>
  <c r="BY45" i="9"/>
  <c r="BY44" i="9"/>
  <c r="BY43" i="9"/>
  <c r="BY42" i="9"/>
  <c r="BY41" i="9"/>
  <c r="BY40" i="9"/>
  <c r="BY39" i="9"/>
  <c r="BY38" i="9"/>
  <c r="BY37" i="9"/>
  <c r="BY36" i="9"/>
  <c r="BY35" i="9"/>
  <c r="BY34" i="9"/>
  <c r="BY33" i="9"/>
  <c r="BY32" i="9"/>
  <c r="BY31" i="9"/>
  <c r="C31" i="9"/>
  <c r="C32" i="9"/>
  <c r="C33" i="9"/>
  <c r="C34" i="9"/>
  <c r="AM32" i="9"/>
  <c r="AM33" i="9"/>
  <c r="AM34" i="9"/>
  <c r="CO34" i="9"/>
  <c r="U35" i="9"/>
  <c r="AM35" i="9"/>
  <c r="CO35" i="9"/>
  <c r="C36" i="9"/>
  <c r="U36" i="9"/>
  <c r="AM36" i="9"/>
  <c r="C37" i="9"/>
  <c r="U37" i="9"/>
  <c r="AM37" i="9"/>
  <c r="C38" i="9"/>
  <c r="U38" i="9"/>
  <c r="AM38" i="9"/>
  <c r="C39" i="9"/>
  <c r="U39" i="9"/>
  <c r="AM39" i="9"/>
  <c r="BE39" i="9"/>
  <c r="CO39" i="9"/>
  <c r="C40" i="9"/>
  <c r="U40" i="9"/>
  <c r="AM40" i="9"/>
  <c r="BE40" i="9"/>
  <c r="C41" i="9"/>
  <c r="U41" i="9"/>
  <c r="AM41" i="9"/>
  <c r="BE41" i="9"/>
  <c r="CO41" i="9"/>
  <c r="C42" i="9"/>
  <c r="U42" i="9"/>
  <c r="AM42" i="9"/>
  <c r="BE42" i="9"/>
  <c r="C43" i="9"/>
  <c r="U43" i="9"/>
  <c r="AM43" i="9"/>
  <c r="BE43" i="9"/>
  <c r="CO43" i="9"/>
  <c r="C44" i="9"/>
  <c r="U44" i="9"/>
  <c r="AM44" i="9"/>
  <c r="BE44" i="9"/>
  <c r="C45" i="9"/>
  <c r="U45" i="9"/>
  <c r="AM45" i="9"/>
  <c r="BE45" i="9"/>
  <c r="BW45" i="9"/>
  <c r="CO45" i="9"/>
  <c r="C46" i="9"/>
  <c r="U46" i="9"/>
  <c r="AM46" i="9"/>
  <c r="BE46" i="9"/>
  <c r="CO46" i="9"/>
  <c r="C47" i="9"/>
  <c r="U47" i="9"/>
  <c r="AM47" i="9"/>
  <c r="BE47" i="9"/>
  <c r="C48" i="9"/>
  <c r="U48" i="9"/>
  <c r="AM48" i="9"/>
  <c r="BE48" i="9"/>
  <c r="BW48" i="9"/>
  <c r="C49" i="9"/>
  <c r="U49" i="9"/>
  <c r="AM49" i="9"/>
  <c r="BE49" i="9"/>
  <c r="CO49" i="9"/>
  <c r="C50" i="9"/>
  <c r="U50" i="9"/>
  <c r="AM50" i="9"/>
  <c r="BE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U31" i="9"/>
  <c r="U32" i="9"/>
  <c r="U33" i="9"/>
  <c r="U34" i="9"/>
  <c r="AM31" i="9"/>
  <c r="BE31" i="9"/>
  <c r="BE32" i="9"/>
  <c r="BE33" i="9"/>
  <c r="BE34" i="9"/>
  <c r="BE35" i="9"/>
  <c r="BE36" i="9"/>
  <c r="BE37" i="9"/>
  <c r="BE38" i="9"/>
  <c r="BW31" i="9"/>
  <c r="BW32" i="9"/>
  <c r="BW33" i="9"/>
  <c r="BW34" i="9"/>
  <c r="BW35" i="9"/>
  <c r="BW36" i="9"/>
  <c r="BW37" i="9"/>
  <c r="BW38" i="9"/>
  <c r="BW39" i="9"/>
  <c r="BW40" i="9"/>
  <c r="BW41" i="9"/>
  <c r="BW42" i="9"/>
  <c r="BW43" i="9"/>
  <c r="BW44" i="9"/>
  <c r="CO31" i="9"/>
  <c r="CO32" i="9"/>
  <c r="CO33" i="9"/>
</calcChain>
</file>

<file path=xl/sharedStrings.xml><?xml version="1.0" encoding="utf-8"?>
<sst xmlns="http://schemas.openxmlformats.org/spreadsheetml/2006/main" count="1157" uniqueCount="611">
  <si>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</si>
  <si>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</si>
  <si>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</si>
  <si>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</si>
  <si>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</si>
  <si>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</si>
  <si>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</si>
  <si>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</si>
  <si>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</si>
  <si>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</si>
  <si>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</si>
  <si>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</si>
  <si>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</si>
  <si>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</si>
  <si>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</si>
  <si>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</si>
  <si>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</si>
  <si>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</si>
  <si>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</si>
  <si>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</si>
  <si>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</si>
  <si>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</si>
  <si>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</si>
  <si>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</si>
  <si>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</si>
  <si>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</si>
  <si>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</si>
  <si>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</si>
  <si>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</si>
  <si>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</si>
  <si>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</si>
  <si>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</si>
  <si>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</si>
  <si>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</si>
  <si>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</si>
  <si>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</si>
  <si>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</si>
  <si>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</si>
  <si>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</si>
  <si>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</si>
  <si>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2.82</t>
  </si>
  <si>
    <t>▲ 3.39</t>
  </si>
  <si>
    <t>▲ 0.83</t>
  </si>
  <si>
    <t>上水道事業会計</t>
  </si>
  <si>
    <t>一般会計</t>
  </si>
  <si>
    <t>国民健康保険特別会計</t>
  </si>
  <si>
    <t>杉原地域土地取得等特別会計</t>
  </si>
  <si>
    <t>国民健康保険直診勘定特別会計</t>
  </si>
  <si>
    <t>農業集落排水事業特別会計</t>
  </si>
  <si>
    <t>大和簡易水道特別会計</t>
  </si>
  <si>
    <t>地域情報特別会計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</si>
  <si>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</si>
  <si>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</si>
  <si>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</si>
  <si>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</si>
  <si>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</si>
  <si>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</si>
  <si>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</si>
  <si>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</si>
  <si>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</si>
  <si>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</si>
  <si>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</si>
  <si>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</si>
  <si>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</si>
  <si>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</si>
  <si>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</si>
  <si>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</si>
  <si>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</si>
  <si>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</si>
  <si>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</si>
  <si>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</si>
  <si>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</si>
  <si>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</si>
  <si>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</si>
  <si>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</si>
  <si>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</si>
  <si>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</si>
  <si>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</si>
  <si>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</si>
  <si>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</si>
  <si>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</si>
  <si>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</si>
  <si>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</si>
  <si>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</si>
  <si>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</si>
  <si>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</si>
  <si>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</si>
  <si>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</si>
  <si>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</si>
  <si>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</si>
  <si>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</si>
  <si>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</si>
  <si>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</si>
  <si>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</si>
  <si>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</si>
  <si>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</si>
  <si>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</si>
  <si>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</si>
  <si>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</si>
  <si>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</si>
  <si>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</si>
  <si>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</si>
  <si>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</si>
  <si>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</si>
  <si>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</si>
  <si>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</si>
  <si>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</si>
  <si>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</si>
  <si>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</si>
  <si>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</si>
  <si>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</si>
  <si>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</si>
  <si>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</si>
  <si>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</si>
  <si>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</si>
  <si>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</si>
  <si>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</si>
  <si>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</si>
  <si>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</si>
  <si>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</si>
  <si>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</si>
  <si>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</si>
  <si>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</si>
  <si>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</si>
  <si>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</si>
  <si>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</si>
  <si>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</si>
  <si>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岐阜県</t>
    <phoneticPr fontId="22"/>
  </si>
  <si>
    <t>市町村類型</t>
    <phoneticPr fontId="22"/>
  </si>
  <si>
    <t>Ⅴ－１</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</si>
  <si>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</si>
  <si>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</si>
  <si>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</si>
  <si>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</si>
  <si>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</si>
  <si>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</si>
  <si>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</si>
  <si>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</si>
  <si>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</si>
  <si>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</si>
  <si>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</si>
  <si>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</si>
  <si>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揖斐川町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</si>
  <si>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</si>
  <si>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</si>
  <si>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</si>
  <si>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</si>
  <si>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</si>
  <si>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</si>
  <si>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</si>
  <si>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</si>
  <si>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</si>
  <si>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</si>
  <si>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</si>
  <si>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</si>
  <si>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</si>
  <si>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</si>
  <si>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</si>
  <si>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</si>
  <si>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</si>
  <si>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</si>
  <si>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</si>
  <si>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</si>
  <si>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</si>
  <si>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</si>
  <si>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</si>
  <si>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</si>
  <si>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</si>
  <si>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</si>
  <si>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-9.2</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</si>
  <si>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</si>
  <si>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</si>
  <si>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</si>
  <si>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</si>
  <si>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</si>
  <si>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</si>
  <si>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</si>
  <si>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</si>
  <si>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</si>
  <si>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</si>
  <si>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</si>
  <si>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</si>
  <si>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</si>
  <si>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</si>
  <si>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t>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</si>
  <si>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</si>
  <si>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</si>
  <si>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</si>
  <si>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</si>
  <si>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-1.7</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</si>
  <si>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</si>
  <si>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</si>
  <si>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</si>
  <si>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</si>
  <si>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</si>
  <si>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</si>
  <si>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</si>
  <si>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</si>
  <si>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</si>
  <si>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</si>
  <si>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</si>
  <si>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</si>
  <si>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</si>
  <si>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</si>
  <si>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</si>
  <si>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</si>
  <si>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</si>
  <si>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</si>
  <si>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</si>
  <si>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</si>
  <si>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</si>
  <si>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</si>
  <si>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</si>
  <si>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</si>
  <si>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</si>
  <si>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</si>
  <si>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</si>
  <si>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</si>
  <si>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</si>
  <si>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</si>
  <si>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</si>
  <si>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</si>
  <si>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</si>
  <si>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</si>
  <si>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</si>
  <si>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</si>
  <si>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</si>
  <si>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</si>
  <si>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</si>
  <si>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</si>
  <si>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</si>
  <si>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</si>
  <si>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</si>
  <si>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</si>
  <si>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</si>
  <si>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</si>
  <si>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</si>
  <si>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</si>
  <si>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</si>
  <si>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</si>
  <si>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</si>
  <si>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</si>
  <si>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</si>
  <si>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</si>
  <si>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</si>
  <si>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</si>
  <si>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</si>
  <si>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</si>
  <si>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国民健康保険特別会計</t>
    <phoneticPr fontId="22"/>
  </si>
  <si>
    <t>上水道事業会計</t>
    <phoneticPr fontId="22"/>
  </si>
  <si>
    <t>大和簡易水道特別会計</t>
    <phoneticPr fontId="22"/>
  </si>
  <si>
    <t>谷汲中央診療所特別会計</t>
    <phoneticPr fontId="22"/>
  </si>
  <si>
    <t>国民健康保険直診勘定特別会計</t>
    <phoneticPr fontId="22"/>
  </si>
  <si>
    <t>脛永簡易水道特別会計</t>
    <phoneticPr fontId="22"/>
  </si>
  <si>
    <t>杉原地域土地取得等特別会計</t>
    <phoneticPr fontId="22"/>
  </si>
  <si>
    <t>後期高齢者医療特別会計</t>
    <phoneticPr fontId="22"/>
  </si>
  <si>
    <t>市場簡易水道特別会計</t>
    <phoneticPr fontId="22"/>
  </si>
  <si>
    <t>徳山ダム上流域公有地化特別会計</t>
    <phoneticPr fontId="22"/>
  </si>
  <si>
    <t>老人保健医療特別会計</t>
    <phoneticPr fontId="22"/>
  </si>
  <si>
    <t>谷汲簡易水道特別会計</t>
    <phoneticPr fontId="22"/>
  </si>
  <si>
    <t>地域情報特別会計</t>
    <phoneticPr fontId="22"/>
  </si>
  <si>
    <t>北部簡易水道特別会計</t>
    <phoneticPr fontId="22"/>
  </si>
  <si>
    <t>農業集落排水事業特別会計</t>
    <phoneticPr fontId="22"/>
  </si>
  <si>
    <t>公共下水道事業特別会計</t>
    <phoneticPr fontId="22"/>
  </si>
  <si>
    <t>個別排水事業特別会計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</si>
  <si>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</si>
  <si>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</si>
  <si>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</si>
  <si>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</si>
  <si>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</si>
  <si>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</si>
  <si>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</si>
  <si>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</si>
  <si>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</si>
  <si>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</si>
  <si>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</si>
  <si>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</si>
  <si>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</si>
  <si>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</si>
  <si>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</si>
  <si>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</si>
  <si>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</si>
  <si>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</si>
  <si>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</si>
  <si>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</si>
  <si>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</si>
  <si>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</si>
  <si>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</si>
  <si>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</si>
  <si>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</si>
  <si>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</si>
  <si>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</si>
  <si>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</si>
  <si>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</si>
  <si>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</si>
  <si>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</si>
  <si>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</si>
  <si>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</si>
  <si>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</si>
  <si>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</si>
  <si>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</si>
  <si>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</si>
  <si>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</si>
  <si>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</si>
  <si>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</si>
  <si>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</si>
  <si>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</si>
  <si>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</si>
  <si>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</si>
  <si>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</si>
  <si>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</si>
  <si>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</si>
  <si>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</si>
  <si>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　　鉱産税</t>
    <phoneticPr fontId="22"/>
  </si>
  <si>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</si>
  <si>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</si>
  <si>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</si>
  <si>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</si>
  <si>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</si>
  <si>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</si>
  <si>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</si>
  <si>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</si>
  <si>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</si>
  <si>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</si>
  <si>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</si>
  <si>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</si>
  <si>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</si>
  <si>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(一般財源計)</t>
    <phoneticPr fontId="22"/>
  </si>
  <si>
    <t>　　入湯税</t>
    <phoneticPr fontId="22"/>
  </si>
  <si>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</si>
  <si>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</si>
  <si>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</si>
  <si>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</si>
  <si>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</si>
  <si>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</si>
  <si>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</si>
  <si>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</si>
  <si>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</si>
  <si>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</si>
  <si>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</si>
  <si>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</si>
  <si>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</si>
  <si>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</si>
  <si>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</si>
  <si>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</si>
  <si>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</si>
  <si>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</si>
  <si>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</si>
  <si>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</si>
  <si>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</si>
  <si>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</si>
  <si>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</si>
  <si>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</si>
  <si>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</si>
  <si>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</si>
  <si>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</si>
  <si>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</si>
  <si>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</si>
  <si>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</si>
  <si>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</si>
  <si>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</si>
  <si>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</si>
  <si>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</si>
  <si>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</si>
  <si>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</si>
  <si>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</si>
  <si>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</si>
  <si>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</si>
  <si>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</si>
  <si>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</si>
  <si>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</si>
  <si>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</si>
  <si>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</si>
  <si>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</si>
  <si>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</si>
  <si>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</si>
  <si>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</si>
  <si>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</si>
  <si>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</si>
  <si>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岐阜県揖斐川町</t>
    <phoneticPr fontId="32"/>
  </si>
  <si>
    <t>普通税</t>
    <rPh sb="0" eb="2">
      <t>フツウ</t>
    </rPh>
    <rPh sb="2" eb="3">
      <t>ゼイ</t>
    </rPh>
    <phoneticPr fontId="20"/>
  </si>
  <si>
    <t>-</t>
    <phoneticPr fontId="32"/>
  </si>
  <si>
    <t>-</t>
    <phoneticPr fontId="3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</si>
  <si>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</si>
  <si>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</si>
  <si>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</si>
  <si>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t>
    <phoneticPr fontId="32"/>
  </si>
  <si>
    <t>-</t>
    <phoneticPr fontId="32"/>
  </si>
  <si>
    <t>-</t>
    <phoneticPr fontId="32"/>
  </si>
  <si>
    <t>-</t>
    <phoneticPr fontId="32"/>
  </si>
  <si>
    <t>経常収支比率</t>
    <rPh sb="0" eb="2">
      <t>ケイジョウ</t>
    </rPh>
    <rPh sb="2" eb="4">
      <t>シュウシ</t>
    </rPh>
    <rPh sb="4" eb="6">
      <t>ヒリツ</t>
    </rPh>
    <phoneticPr fontId="7"/>
  </si>
  <si>
    <t>-</t>
    <phoneticPr fontId="32"/>
  </si>
  <si>
    <t>-</t>
    <phoneticPr fontId="32"/>
  </si>
  <si>
    <t>-</t>
    <phoneticPr fontId="32"/>
  </si>
  <si>
    <t>一時借入金利子</t>
    <phoneticPr fontId="22"/>
  </si>
  <si>
    <t>-</t>
    <phoneticPr fontId="32"/>
  </si>
  <si>
    <t>・計</t>
    <phoneticPr fontId="22"/>
  </si>
  <si>
    <t>　物件費</t>
    <phoneticPr fontId="22"/>
  </si>
  <si>
    <t>　維持補修費</t>
    <phoneticPr fontId="22"/>
  </si>
  <si>
    <t>-</t>
    <phoneticPr fontId="32"/>
  </si>
  <si>
    <t>合計</t>
    <phoneticPr fontId="22"/>
  </si>
  <si>
    <t>　　うち一部事務組合負担金</t>
    <phoneticPr fontId="22"/>
  </si>
  <si>
    <t>下水道</t>
    <phoneticPr fontId="32"/>
  </si>
  <si>
    <t>　繰出金</t>
    <phoneticPr fontId="22"/>
  </si>
  <si>
    <t>　うち臨時財政対策債</t>
    <phoneticPr fontId="22"/>
  </si>
  <si>
    <t>-</t>
    <phoneticPr fontId="32"/>
  </si>
  <si>
    <t>簡易水道</t>
    <phoneticPr fontId="32"/>
  </si>
  <si>
    <t>　積立金</t>
    <phoneticPr fontId="22"/>
  </si>
  <si>
    <t>歳入合計</t>
    <phoneticPr fontId="22"/>
  </si>
  <si>
    <t>上水道</t>
    <phoneticPr fontId="32"/>
  </si>
  <si>
    <t>　投資・出資金・貸付金</t>
    <phoneticPr fontId="22"/>
  </si>
  <si>
    <t>観光施設</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</si>
  <si>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</si>
  <si>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</si>
  <si>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</si>
  <si>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</si>
  <si>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</si>
  <si>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</si>
  <si>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</si>
  <si>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</si>
  <si>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</si>
  <si>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</si>
  <si>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</si>
  <si>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</si>
  <si>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</si>
  <si>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t>
    <phoneticPr fontId="32"/>
  </si>
  <si>
    <t>歳出合計</t>
    <phoneticPr fontId="22"/>
  </si>
  <si>
    <t>平成22年度</t>
  </si>
  <si>
    <t>岐阜県揖斐川町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</si>
  <si>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</si>
  <si>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</si>
  <si>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</si>
  <si>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</si>
  <si>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</si>
  <si>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</si>
  <si>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</si>
  <si>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</si>
  <si>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</si>
  <si>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</si>
  <si>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</si>
  <si>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</si>
  <si>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</si>
  <si>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</si>
  <si>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</si>
  <si>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</si>
  <si>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</si>
  <si>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</si>
  <si>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</si>
  <si>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</si>
  <si>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</si>
  <si>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</si>
  <si>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谷汲中央診療所特別会計</t>
    <phoneticPr fontId="22"/>
  </si>
  <si>
    <t>杉原地域土地取得等特別会計</t>
    <phoneticPr fontId="22"/>
  </si>
  <si>
    <t>徳山ダム上流域公有地化特別会計</t>
    <phoneticPr fontId="22"/>
  </si>
  <si>
    <t>-</t>
    <phoneticPr fontId="22"/>
  </si>
  <si>
    <t>地域情報特別会計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</si>
  <si>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</si>
  <si>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</si>
  <si>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</si>
  <si>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</si>
  <si>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</si>
  <si>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</si>
  <si>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</si>
  <si>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</si>
  <si>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</si>
  <si>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</si>
  <si>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</si>
  <si>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</si>
  <si>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</si>
  <si>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国民健康保険直診勘定特別会計</t>
    <phoneticPr fontId="22"/>
  </si>
  <si>
    <t>後期高齢者医療特別会計</t>
    <phoneticPr fontId="22"/>
  </si>
  <si>
    <t>老人保健医療特別会計</t>
    <phoneticPr fontId="22"/>
  </si>
  <si>
    <t>上水道事業会計</t>
    <phoneticPr fontId="22"/>
  </si>
  <si>
    <t>大和簡易水道特別会計</t>
    <phoneticPr fontId="22"/>
  </si>
  <si>
    <t>脛永簡易水道特別会計</t>
    <phoneticPr fontId="22"/>
  </si>
  <si>
    <t>市場簡易水道特別会計</t>
    <phoneticPr fontId="22"/>
  </si>
  <si>
    <t>谷汲簡易水道特別会計</t>
    <phoneticPr fontId="22"/>
  </si>
  <si>
    <t>北部簡易水道特別会計</t>
    <phoneticPr fontId="22"/>
  </si>
  <si>
    <t>農業集落排水事業特別会計</t>
    <phoneticPr fontId="22"/>
  </si>
  <si>
    <t>公共下水道事業特別会計</t>
    <phoneticPr fontId="22"/>
  </si>
  <si>
    <t>個別排水事業特別会計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</si>
  <si>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</si>
  <si>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</si>
  <si>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</si>
  <si>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</si>
  <si>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</si>
  <si>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</si>
  <si>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</si>
  <si>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</si>
  <si>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</si>
  <si>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</si>
  <si>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</si>
  <si>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</si>
  <si>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</si>
  <si>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</si>
  <si>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</si>
  <si>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</si>
  <si>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</si>
  <si>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</si>
  <si>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</si>
  <si>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</si>
  <si>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</si>
  <si>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</si>
  <si>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</si>
  <si>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</si>
  <si>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</si>
  <si>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</si>
  <si>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</si>
  <si>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</si>
  <si>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</si>
  <si>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</si>
  <si>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</si>
  <si>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</si>
  <si>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</si>
  <si>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</si>
  <si>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</si>
  <si>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</si>
  <si>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</si>
  <si>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</si>
  <si>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</si>
  <si>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</si>
  <si>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</si>
  <si>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</si>
  <si>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</si>
  <si>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</si>
  <si>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</si>
  <si>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</si>
  <si>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</si>
  <si>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</si>
  <si>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</si>
  <si>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</si>
  <si>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</si>
  <si>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農業集落排水事業特別会計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</si>
  <si>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</si>
  <si>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上水道事業会計</t>
    <phoneticPr fontId="22"/>
  </si>
  <si>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</si>
  <si>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</si>
  <si>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</si>
  <si>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</si>
  <si>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</si>
  <si>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</si>
  <si>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</si>
  <si>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</si>
  <si>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</si>
  <si>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</si>
  <si>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</si>
  <si>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</si>
  <si>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</si>
  <si>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</si>
  <si>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</si>
  <si>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</si>
  <si>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</si>
  <si>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</si>
  <si>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</si>
  <si>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</si>
  <si>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</si>
  <si>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</si>
  <si>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</si>
  <si>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</si>
  <si>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</si>
  <si>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</si>
  <si>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</si>
  <si>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</si>
  <si>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</si>
  <si>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</si>
  <si>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</si>
  <si>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</si>
  <si>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</si>
  <si>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</si>
  <si>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</si>
  <si>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</si>
  <si>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</si>
  <si>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</si>
  <si>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</si>
  <si>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</si>
  <si>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t>
    <phoneticPr fontId="22"/>
  </si>
  <si>
    <t>-</t>
    <phoneticPr fontId="22"/>
  </si>
  <si>
    <t>-</t>
    <phoneticPr fontId="22"/>
  </si>
  <si>
    <t>法適用</t>
    <rPh sb="0" eb="1">
      <t>ホウ</t>
    </rPh>
    <rPh sb="1" eb="3">
      <t>テキヨウ</t>
    </rPh>
    <phoneticPr fontId="22"/>
  </si>
  <si>
    <t>法非適用</t>
    <rPh sb="0" eb="1">
      <t>ホウ</t>
    </rPh>
    <rPh sb="1" eb="2">
      <t>ヒ</t>
    </rPh>
    <rPh sb="2" eb="4">
      <t>テキヨウ</t>
    </rPh>
    <phoneticPr fontId="22"/>
  </si>
  <si>
    <t>基金繰入152百万円</t>
    <rPh sb="0" eb="2">
      <t>キキン</t>
    </rPh>
    <rPh sb="2" eb="4">
      <t>クリイレ</t>
    </rPh>
    <rPh sb="7" eb="10">
      <t>ヒャクマンエン</t>
    </rPh>
    <phoneticPr fontId="22"/>
  </si>
  <si>
    <t>法非適用
基金繰入4百万円</t>
    <rPh sb="0" eb="1">
      <t>ホウ</t>
    </rPh>
    <rPh sb="1" eb="2">
      <t>ヒ</t>
    </rPh>
    <rPh sb="2" eb="4">
      <t>テキヨウ</t>
    </rPh>
    <rPh sb="5" eb="7">
      <t>キキン</t>
    </rPh>
    <rPh sb="7" eb="9">
      <t>クリイレ</t>
    </rPh>
    <rPh sb="10" eb="13">
      <t>ヒャクマンエン</t>
    </rPh>
    <phoneticPr fontId="22"/>
  </si>
  <si>
    <t>法非適用
基金繰入9百万円</t>
    <rPh sb="0" eb="1">
      <t>ホウ</t>
    </rPh>
    <rPh sb="1" eb="2">
      <t>ヒ</t>
    </rPh>
    <rPh sb="2" eb="4">
      <t>テキヨウ</t>
    </rPh>
    <rPh sb="5" eb="7">
      <t>キキン</t>
    </rPh>
    <rPh sb="7" eb="9">
      <t>クリイレ</t>
    </rPh>
    <phoneticPr fontId="22"/>
  </si>
  <si>
    <t>基金繰入636百万円</t>
    <rPh sb="0" eb="2">
      <t>キキン</t>
    </rPh>
    <rPh sb="2" eb="4">
      <t>クリイレ</t>
    </rPh>
    <rPh sb="7" eb="10">
      <t>ヒャクマンエン</t>
    </rPh>
    <phoneticPr fontId="22"/>
  </si>
  <si>
    <t>基金繰入9百万円</t>
    <rPh sb="0" eb="2">
      <t>キキン</t>
    </rPh>
    <rPh sb="2" eb="4">
      <t>クリイレ</t>
    </rPh>
    <rPh sb="5" eb="8">
      <t>ヒャクマンエン</t>
    </rPh>
    <phoneticPr fontId="22"/>
  </si>
  <si>
    <t>基金繰入51百万円</t>
    <rPh sb="0" eb="2">
      <t>キキン</t>
    </rPh>
    <rPh sb="2" eb="4">
      <t>クリイレ</t>
    </rPh>
    <rPh sb="6" eb="9">
      <t>ヒャクマンエン</t>
    </rPh>
    <phoneticPr fontId="22"/>
  </si>
  <si>
    <t>揖斐広域連合（介護保険事業会計）</t>
    <rPh sb="0" eb="2">
      <t>イビ</t>
    </rPh>
    <rPh sb="2" eb="4">
      <t>コウイキ</t>
    </rPh>
    <rPh sb="4" eb="6">
      <t>レンゴウ</t>
    </rPh>
    <rPh sb="7" eb="9">
      <t>カイゴ</t>
    </rPh>
    <rPh sb="9" eb="11">
      <t>ホケン</t>
    </rPh>
    <rPh sb="11" eb="13">
      <t>ジギョウ</t>
    </rPh>
    <rPh sb="13" eb="15">
      <t>カイケイ</t>
    </rPh>
    <phoneticPr fontId="22"/>
  </si>
  <si>
    <t>-</t>
    <phoneticPr fontId="22"/>
  </si>
  <si>
    <t>-</t>
    <phoneticPr fontId="22"/>
  </si>
  <si>
    <t>大垣衛生施設組合（一般会計）</t>
    <rPh sb="0" eb="2">
      <t>オオガキ</t>
    </rPh>
    <rPh sb="2" eb="4">
      <t>エイセイ</t>
    </rPh>
    <rPh sb="4" eb="6">
      <t>シセツ</t>
    </rPh>
    <rPh sb="6" eb="8">
      <t>クミアイ</t>
    </rPh>
    <rPh sb="9" eb="11">
      <t>イッパン</t>
    </rPh>
    <rPh sb="11" eb="13">
      <t>カイケイ</t>
    </rPh>
    <phoneticPr fontId="22"/>
  </si>
  <si>
    <t>揖斐川水防事務組合（一般会計）</t>
    <rPh sb="0" eb="3">
      <t>イビガワ</t>
    </rPh>
    <rPh sb="3" eb="5">
      <t>スイボウ</t>
    </rPh>
    <rPh sb="5" eb="7">
      <t>ジム</t>
    </rPh>
    <rPh sb="7" eb="9">
      <t>クミアイ</t>
    </rPh>
    <phoneticPr fontId="22"/>
  </si>
  <si>
    <t>揖斐郡養基小学校養基保育所組合（一般会計）</t>
    <rPh sb="0" eb="3">
      <t>イビグン</t>
    </rPh>
    <rPh sb="3" eb="4">
      <t>マモル</t>
    </rPh>
    <rPh sb="4" eb="5">
      <t>モト</t>
    </rPh>
    <rPh sb="5" eb="8">
      <t>ショウガッコウ</t>
    </rPh>
    <rPh sb="8" eb="9">
      <t>マモル</t>
    </rPh>
    <rPh sb="9" eb="10">
      <t>モト</t>
    </rPh>
    <rPh sb="10" eb="12">
      <t>ホイク</t>
    </rPh>
    <rPh sb="12" eb="13">
      <t>ジョ</t>
    </rPh>
    <rPh sb="13" eb="15">
      <t>クミアイ</t>
    </rPh>
    <phoneticPr fontId="22"/>
  </si>
  <si>
    <t>岐阜県市町村会館組合（一般会計）</t>
    <rPh sb="0" eb="3">
      <t>ギフケン</t>
    </rPh>
    <rPh sb="3" eb="6">
      <t>シチョウソン</t>
    </rPh>
    <rPh sb="6" eb="8">
      <t>カイカン</t>
    </rPh>
    <rPh sb="8" eb="10">
      <t>クミアイ</t>
    </rPh>
    <phoneticPr fontId="22"/>
  </si>
  <si>
    <t>樫原谷林野組合（一般会計）</t>
    <rPh sb="0" eb="2">
      <t>カシハラ</t>
    </rPh>
    <rPh sb="2" eb="3">
      <t>タニ</t>
    </rPh>
    <rPh sb="3" eb="5">
      <t>リンヤ</t>
    </rPh>
    <rPh sb="5" eb="7">
      <t>クミアイ</t>
    </rPh>
    <phoneticPr fontId="22"/>
  </si>
  <si>
    <t>足打谷林野組合（一般会計）</t>
    <rPh sb="0" eb="1">
      <t>アシ</t>
    </rPh>
    <rPh sb="1" eb="2">
      <t>ウ</t>
    </rPh>
    <rPh sb="2" eb="3">
      <t>タニ</t>
    </rPh>
    <rPh sb="3" eb="5">
      <t>リンヤ</t>
    </rPh>
    <rPh sb="5" eb="7">
      <t>クミアイ</t>
    </rPh>
    <phoneticPr fontId="22"/>
  </si>
  <si>
    <t>岐阜県市町村職員退職手当組合（一般会計）</t>
    <rPh sb="0" eb="3">
      <t>ギフケン</t>
    </rPh>
    <rPh sb="3" eb="6">
      <t>シチョウソン</t>
    </rPh>
    <rPh sb="6" eb="8">
      <t>ショクイン</t>
    </rPh>
    <rPh sb="8" eb="10">
      <t>タイショク</t>
    </rPh>
    <rPh sb="10" eb="12">
      <t>テアテ</t>
    </rPh>
    <rPh sb="12" eb="14">
      <t>クミアイ</t>
    </rPh>
    <phoneticPr fontId="22"/>
  </si>
  <si>
    <t>揖斐郡消防組合（一般会計）</t>
    <rPh sb="0" eb="3">
      <t>イビグン</t>
    </rPh>
    <rPh sb="3" eb="5">
      <t>ショウボウ</t>
    </rPh>
    <rPh sb="5" eb="7">
      <t>クミアイ</t>
    </rPh>
    <phoneticPr fontId="22"/>
  </si>
  <si>
    <t>西濃環境整備組合（一般会計）</t>
    <rPh sb="0" eb="2">
      <t>セイノウ</t>
    </rPh>
    <rPh sb="2" eb="4">
      <t>カンキョウ</t>
    </rPh>
    <rPh sb="4" eb="6">
      <t>セイビ</t>
    </rPh>
    <rPh sb="6" eb="8">
      <t>クミアイ</t>
    </rPh>
    <phoneticPr fontId="22"/>
  </si>
  <si>
    <t>揖斐広域連合（一般会計）</t>
    <rPh sb="0" eb="2">
      <t>イビ</t>
    </rPh>
    <rPh sb="2" eb="4">
      <t>コウイキ</t>
    </rPh>
    <rPh sb="4" eb="6">
      <t>レンゴウ</t>
    </rPh>
    <rPh sb="7" eb="9">
      <t>イッパン</t>
    </rPh>
    <rPh sb="9" eb="11">
      <t>カイケイ</t>
    </rPh>
    <phoneticPr fontId="22"/>
  </si>
  <si>
    <t>揖斐広域連合（介護サービス事業会計）</t>
    <rPh sb="0" eb="2">
      <t>イビ</t>
    </rPh>
    <rPh sb="2" eb="4">
      <t>コウイキ</t>
    </rPh>
    <rPh sb="4" eb="6">
      <t>レンゴウ</t>
    </rPh>
    <rPh sb="7" eb="9">
      <t>カイゴ</t>
    </rPh>
    <rPh sb="13" eb="15">
      <t>ジギョウ</t>
    </rPh>
    <rPh sb="15" eb="17">
      <t>カイケイ</t>
    </rPh>
    <phoneticPr fontId="2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</si>
  <si>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</si>
  <si>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岐阜県後期高齢者医療広域連合（後期高齢者医療事業会計）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2"/>
  </si>
  <si>
    <t>基金繰入3,130百万円</t>
    <rPh sb="0" eb="2">
      <t>キキン</t>
    </rPh>
    <rPh sb="2" eb="4">
      <t>クリイレ</t>
    </rPh>
    <rPh sb="9" eb="12">
      <t>ヒャクマンエン</t>
    </rPh>
    <phoneticPr fontId="22"/>
  </si>
  <si>
    <t>基金繰入3百万円</t>
    <rPh sb="0" eb="2">
      <t>キキン</t>
    </rPh>
    <rPh sb="2" eb="4">
      <t>クリイレ</t>
    </rPh>
    <rPh sb="5" eb="8">
      <t>ヒャクマンエン</t>
    </rPh>
    <phoneticPr fontId="22"/>
  </si>
  <si>
    <t>基金繰入1,285百万円</t>
    <rPh sb="0" eb="2">
      <t>キキン</t>
    </rPh>
    <rPh sb="2" eb="4">
      <t>クリイレ</t>
    </rPh>
    <rPh sb="9" eb="12">
      <t>ヒャクマンエン</t>
    </rPh>
    <phoneticPr fontId="22"/>
  </si>
  <si>
    <t>揖斐川町土地開発公社</t>
    <rPh sb="0" eb="4">
      <t>イビガワチョウ</t>
    </rPh>
    <rPh sb="4" eb="6">
      <t>トチ</t>
    </rPh>
    <rPh sb="6" eb="8">
      <t>カイハツ</t>
    </rPh>
    <rPh sb="8" eb="10">
      <t>コウシャ</t>
    </rPh>
    <phoneticPr fontId="22"/>
  </si>
  <si>
    <t>サンシャイン春日</t>
    <rPh sb="6" eb="8">
      <t>カスガ</t>
    </rPh>
    <phoneticPr fontId="22"/>
  </si>
  <si>
    <t>いびがわ</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</si>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</sst>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bottom style="thin">
        <color indexed="64"/>
      </bottom>
      <diagonal style="hair">
        <color indexed="64"/>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2" fontId="23" fillId="28" borderId="42" xfId="70" applyNumberFormat="1" applyFont="1" applyFill="1" applyBorder="1" applyAlignment="1">
      <alignment horizontal="right" vertical="center" wrapText="1"/>
    </xf>
    <xf numFmtId="182" fontId="23" fillId="28" borderId="42" xfId="70" applyNumberFormat="1" applyFont="1" applyFill="1" applyBorder="1" applyAlignment="1">
      <alignment horizontal="right" vertical="center"/>
    </xf>
    <xf numFmtId="182" fontId="23" fillId="28" borderId="35" xfId="70" applyNumberFormat="1" applyFont="1" applyFill="1" applyBorder="1" applyAlignment="1">
      <alignment horizontal="right" vertical="center"/>
    </xf>
    <xf numFmtId="184" fontId="23" fillId="28" borderId="72" xfId="70" applyNumberFormat="1" applyFont="1" applyFill="1" applyBorder="1" applyAlignment="1">
      <alignment horizontal="right" vertical="center"/>
    </xf>
    <xf numFmtId="182" fontId="23" fillId="28" borderId="33" xfId="70" applyNumberFormat="1" applyFont="1" applyFill="1" applyBorder="1" applyAlignment="1">
      <alignment horizontal="right" vertical="center" wrapText="1"/>
    </xf>
    <xf numFmtId="182" fontId="23" fillId="28" borderId="33" xfId="70" applyNumberFormat="1" applyFont="1" applyFill="1" applyBorder="1" applyAlignment="1">
      <alignment horizontal="right" vertical="center"/>
    </xf>
    <xf numFmtId="182" fontId="23" fillId="28" borderId="36" xfId="70" applyNumberFormat="1" applyFont="1" applyFill="1" applyBorder="1" applyAlignment="1">
      <alignment horizontal="right" vertical="center"/>
    </xf>
    <xf numFmtId="184" fontId="23" fillId="28"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8" borderId="33" xfId="69" applyNumberFormat="1" applyFont="1" applyFill="1" applyBorder="1" applyAlignment="1">
      <alignment horizontal="right" vertical="center"/>
    </xf>
    <xf numFmtId="182" fontId="23" fillId="28" borderId="71" xfId="69" applyNumberFormat="1" applyFont="1" applyFill="1" applyBorder="1" applyAlignment="1">
      <alignment horizontal="right" vertical="center"/>
    </xf>
    <xf numFmtId="184" fontId="23" fillId="28"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8" borderId="33" xfId="69" applyNumberFormat="1" applyFont="1" applyFill="1" applyBorder="1" applyAlignment="1">
      <alignment horizontal="right" vertical="center" wrapText="1"/>
    </xf>
    <xf numFmtId="182" fontId="23" fillId="28" borderId="71" xfId="69" applyNumberFormat="1" applyFont="1" applyFill="1" applyBorder="1" applyAlignment="1">
      <alignment horizontal="right" vertical="center" wrapText="1"/>
    </xf>
    <xf numFmtId="184"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7" fillId="0" borderId="31"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7" applyFont="1" applyFill="1" applyBorder="1" applyAlignment="1">
      <alignment vertical="center"/>
    </xf>
    <xf numFmtId="0" fontId="7" fillId="0" borderId="73" xfId="67" applyFont="1" applyFill="1" applyBorder="1" applyAlignment="1">
      <alignment vertical="center"/>
    </xf>
    <xf numFmtId="0" fontId="7" fillId="0" borderId="74" xfId="67" applyFont="1" applyFill="1" applyBorder="1" applyAlignment="1">
      <alignmen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19"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80"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81" xfId="67" applyFont="1" applyFill="1" applyBorder="1" applyAlignment="1">
      <alignment horizontal="center" vertical="center" wrapText="1"/>
    </xf>
    <xf numFmtId="191" fontId="7" fillId="0" borderId="38" xfId="67" applyNumberFormat="1" applyFont="1" applyFill="1" applyBorder="1" applyAlignment="1">
      <alignment horizontal="right" vertical="center"/>
    </xf>
    <xf numFmtId="191" fontId="7" fillId="0" borderId="73" xfId="67" applyNumberFormat="1" applyFont="1" applyFill="1" applyBorder="1" applyAlignment="1">
      <alignment horizontal="right" vertical="center"/>
    </xf>
    <xf numFmtId="191" fontId="7" fillId="0" borderId="82" xfId="67" applyNumberFormat="1" applyFont="1" applyFill="1" applyBorder="1" applyAlignment="1">
      <alignment horizontal="righ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85"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0" fontId="7" fillId="0" borderId="37"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87" xfId="67" applyFont="1" applyFill="1" applyBorder="1" applyAlignment="1">
      <alignment horizontal="center" vertical="center"/>
    </xf>
    <xf numFmtId="0" fontId="7" fillId="0" borderId="88"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80"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7"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89"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90" xfId="67" applyFont="1" applyFill="1" applyBorder="1" applyAlignment="1">
      <alignment horizontal="center" vertical="center"/>
    </xf>
    <xf numFmtId="176" fontId="7" fillId="0" borderId="90"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38" xfId="67" applyFont="1" applyFill="1" applyBorder="1" applyAlignment="1">
      <alignment vertical="center"/>
    </xf>
    <xf numFmtId="0" fontId="7" fillId="0" borderId="91" xfId="67" applyFont="1" applyFill="1" applyBorder="1" applyAlignment="1">
      <alignment vertical="center"/>
    </xf>
    <xf numFmtId="0" fontId="7" fillId="0" borderId="92" xfId="67" applyFont="1" applyFill="1" applyBorder="1" applyAlignment="1">
      <alignment vertical="center"/>
    </xf>
    <xf numFmtId="0" fontId="7" fillId="0" borderId="93" xfId="67" applyFont="1" applyFill="1" applyBorder="1" applyAlignment="1">
      <alignment vertical="center"/>
    </xf>
    <xf numFmtId="0" fontId="7" fillId="0" borderId="36" xfId="67" applyFont="1" applyFill="1" applyBorder="1" applyAlignment="1">
      <alignment vertical="center"/>
    </xf>
    <xf numFmtId="176" fontId="7" fillId="0" borderId="91" xfId="67" applyNumberFormat="1" applyFont="1" applyFill="1" applyBorder="1" applyAlignment="1">
      <alignment horizontal="right" vertical="center"/>
    </xf>
    <xf numFmtId="176" fontId="7" fillId="0" borderId="92" xfId="67" applyNumberFormat="1" applyFont="1" applyFill="1" applyBorder="1" applyAlignment="1">
      <alignment horizontal="right" vertical="center"/>
    </xf>
    <xf numFmtId="176" fontId="7" fillId="0" borderId="94" xfId="67" applyNumberFormat="1" applyFont="1" applyFill="1" applyBorder="1" applyAlignment="1">
      <alignment horizontal="righ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90" xfId="67" applyNumberFormat="1" applyFont="1" applyFill="1" applyBorder="1" applyAlignment="1">
      <alignment horizontal="right" vertical="center"/>
    </xf>
    <xf numFmtId="0" fontId="7" fillId="0" borderId="95" xfId="67" applyFont="1" applyFill="1" applyBorder="1" applyAlignment="1">
      <alignment horizontal="center" vertical="center"/>
    </xf>
    <xf numFmtId="0" fontId="7" fillId="0" borderId="96" xfId="67" applyFont="1" applyFill="1" applyBorder="1" applyAlignment="1">
      <alignment horizontal="center" vertical="center"/>
    </xf>
    <xf numFmtId="180" fontId="7" fillId="0" borderId="96" xfId="67" applyNumberFormat="1" applyFont="1" applyFill="1" applyBorder="1" applyAlignment="1">
      <alignment horizontal="right" vertical="center"/>
    </xf>
    <xf numFmtId="180" fontId="7" fillId="0" borderId="97"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9" xfId="67" applyFont="1" applyFill="1" applyBorder="1" applyAlignment="1">
      <alignment horizontal="center" vertical="center" wrapText="1"/>
    </xf>
    <xf numFmtId="176" fontId="7" fillId="0" borderId="96" xfId="67" applyNumberFormat="1" applyFont="1" applyFill="1" applyBorder="1" applyAlignment="1">
      <alignment horizontal="right" vertical="center"/>
    </xf>
    <xf numFmtId="176" fontId="7" fillId="0" borderId="97"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38" xfId="67" applyNumberFormat="1" applyFont="1" applyFill="1" applyBorder="1" applyAlignment="1">
      <alignment horizontal="right" vertical="center"/>
    </xf>
    <xf numFmtId="186" fontId="7" fillId="0" borderId="73" xfId="67" applyNumberFormat="1" applyFont="1" applyFill="1" applyBorder="1" applyAlignment="1">
      <alignment horizontal="right" vertical="center"/>
    </xf>
    <xf numFmtId="186" fontId="7" fillId="0" borderId="74"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82"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87"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18"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33" fillId="0" borderId="39"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34" fillId="0" borderId="69" xfId="67" applyFont="1" applyFill="1" applyBorder="1">
      <alignment vertical="center"/>
    </xf>
    <xf numFmtId="0" fontId="34" fillId="0" borderId="40" xfId="67"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6" fontId="7" fillId="0" borderId="103"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6"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3"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6" xfId="58" applyNumberFormat="1" applyFont="1" applyFill="1" applyBorder="1" applyAlignment="1">
      <alignment horizontal="right" vertical="center"/>
    </xf>
    <xf numFmtId="188" fontId="7" fillId="0" borderId="106"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4" xfId="58" applyNumberFormat="1" applyFont="1" applyFill="1" applyBorder="1" applyAlignment="1">
      <alignment horizontal="right" vertical="center"/>
    </xf>
    <xf numFmtId="0" fontId="2" fillId="0" borderId="0" xfId="58" applyFill="1" applyAlignment="1">
      <alignment horizontal="right" vertical="center"/>
    </xf>
    <xf numFmtId="0" fontId="2" fillId="0" borderId="102" xfId="58"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8" fontId="7" fillId="0" borderId="103"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86" fontId="7" fillId="0" borderId="37"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39"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7" borderId="103"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176" fontId="7" fillId="27" borderId="107"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8"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2" fillId="0" borderId="108"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7" borderId="107"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188" fontId="7" fillId="0" borderId="107"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8" xfId="58" applyNumberForma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76" fontId="7" fillId="0" borderId="109" xfId="75" applyNumberFormat="1" applyFont="1" applyBorder="1" applyAlignment="1">
      <alignment horizontal="right" vertical="center"/>
    </xf>
    <xf numFmtId="186" fontId="7" fillId="0" borderId="101" xfId="75" applyNumberFormat="1" applyFont="1" applyBorder="1" applyAlignment="1">
      <alignment horizontal="right" vertical="center"/>
    </xf>
    <xf numFmtId="186" fontId="7" fillId="0" borderId="76" xfId="75" applyNumberFormat="1" applyFont="1" applyBorder="1" applyAlignment="1">
      <alignment horizontal="right" vertical="center"/>
    </xf>
    <xf numFmtId="176" fontId="7" fillId="0" borderId="100" xfId="75" applyNumberFormat="1"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0" xfId="68" applyFont="1" applyBorder="1" applyAlignment="1">
      <alignment horizontal="center"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176" fontId="7" fillId="0" borderId="105" xfId="75" applyNumberFormat="1" applyFont="1" applyBorder="1" applyAlignment="1">
      <alignment horizontal="right" vertical="center"/>
    </xf>
    <xf numFmtId="0" fontId="7" fillId="0" borderId="110" xfId="75" applyFont="1" applyBorder="1" applyAlignment="1">
      <alignment horizontal="right" vertical="center"/>
    </xf>
    <xf numFmtId="0" fontId="7" fillId="0" borderId="111" xfId="75" applyFont="1" applyBorder="1" applyAlignment="1">
      <alignment horizontal="right" vertical="center"/>
    </xf>
    <xf numFmtId="0" fontId="7" fillId="0" borderId="112" xfId="75" applyFont="1" applyBorder="1" applyAlignment="1">
      <alignment horizontal="right" vertical="center"/>
    </xf>
    <xf numFmtId="0" fontId="7" fillId="0" borderId="91" xfId="68" applyFont="1" applyBorder="1" applyAlignment="1">
      <alignment horizontal="center" vertical="center"/>
    </xf>
    <xf numFmtId="0" fontId="7" fillId="0" borderId="92" xfId="68" applyFont="1" applyBorder="1" applyAlignment="1">
      <alignment horizontal="center" vertical="center"/>
    </xf>
    <xf numFmtId="0" fontId="7" fillId="0" borderId="93"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176" fontId="7" fillId="0" borderId="107"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8"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8"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9"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39" xfId="75" applyNumberFormat="1" applyFont="1" applyBorder="1" applyAlignment="1">
      <alignment horizontal="right" vertical="center"/>
    </xf>
    <xf numFmtId="188" fontId="7" fillId="0" borderId="113" xfId="75" applyNumberFormat="1" applyFont="1" applyBorder="1" applyAlignment="1">
      <alignment horizontal="right" vertical="center"/>
    </xf>
    <xf numFmtId="188" fontId="7" fillId="0" borderId="114" xfId="75" applyNumberFormat="1" applyFont="1" applyBorder="1" applyAlignment="1">
      <alignment horizontal="right" vertical="center"/>
    </xf>
    <xf numFmtId="188" fontId="7" fillId="0" borderId="115" xfId="75" applyNumberFormat="1" applyFont="1" applyBorder="1" applyAlignment="1">
      <alignment horizontal="right" vertical="center"/>
    </xf>
    <xf numFmtId="188" fontId="7" fillId="0" borderId="87"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78" xfId="75" applyNumberFormat="1" applyFont="1" applyBorder="1" applyAlignment="1">
      <alignment horizontal="righ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78"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87" fontId="7" fillId="0" borderId="80"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18" xfId="68" applyFont="1" applyBorder="1" applyAlignment="1">
      <alignment horizontal="left"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1" xfId="68" applyFont="1" applyBorder="1" applyAlignment="1">
      <alignment horizontal="center"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94"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186" fontId="7" fillId="0" borderId="116" xfId="75" applyNumberFormat="1" applyFont="1" applyBorder="1" applyAlignment="1">
      <alignment horizontal="right" vertical="center"/>
    </xf>
    <xf numFmtId="186" fontId="7" fillId="0" borderId="73" xfId="75" applyNumberFormat="1" applyFont="1" applyBorder="1" applyAlignment="1">
      <alignment horizontal="right" vertical="center"/>
    </xf>
    <xf numFmtId="186" fontId="7" fillId="0" borderId="117" xfId="75" applyNumberFormat="1" applyFont="1" applyBorder="1" applyAlignment="1">
      <alignment horizontal="right" vertical="center"/>
    </xf>
    <xf numFmtId="186" fontId="7" fillId="0" borderId="103"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0" fontId="7" fillId="0" borderId="118" xfId="75" applyFont="1" applyBorder="1" applyAlignment="1">
      <alignment horizontal="right" vertical="center"/>
    </xf>
    <xf numFmtId="0" fontId="7" fillId="0" borderId="119" xfId="75" applyFont="1" applyBorder="1" applyAlignment="1">
      <alignment horizontal="right" vertical="center"/>
    </xf>
    <xf numFmtId="0" fontId="7" fillId="0" borderId="120" xfId="75" applyFont="1" applyBorder="1" applyAlignment="1">
      <alignment horizontal="right" vertical="center"/>
    </xf>
    <xf numFmtId="186" fontId="7" fillId="0" borderId="36"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21" xfId="75" applyNumberFormat="1" applyFont="1" applyBorder="1" applyAlignment="1">
      <alignment horizontal="right" vertical="center"/>
    </xf>
    <xf numFmtId="176" fontId="7" fillId="0" borderId="122" xfId="75" applyNumberFormat="1" applyFont="1" applyBorder="1" applyAlignment="1">
      <alignment horizontal="right" vertical="center"/>
    </xf>
    <xf numFmtId="176" fontId="7" fillId="0" borderId="103" xfId="75" applyNumberFormat="1" applyFont="1" applyBorder="1" applyAlignment="1">
      <alignment horizontal="right" vertical="center"/>
    </xf>
    <xf numFmtId="0" fontId="7" fillId="0" borderId="123" xfId="75" applyFont="1" applyBorder="1" applyAlignment="1">
      <alignment horizontal="right" vertical="center"/>
    </xf>
    <xf numFmtId="0" fontId="7" fillId="0" borderId="124" xfId="75" applyFont="1" applyBorder="1" applyAlignment="1">
      <alignment horizontal="right" vertical="center"/>
    </xf>
    <xf numFmtId="0" fontId="7" fillId="0" borderId="125"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186" fontId="7" fillId="0" borderId="107"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81" xfId="75" applyNumberFormat="1" applyFont="1" applyBorder="1" applyAlignment="1">
      <alignment horizontal="right" vertical="center"/>
    </xf>
    <xf numFmtId="0" fontId="7" fillId="0" borderId="37" xfId="68" applyFont="1" applyBorder="1">
      <alignment vertical="center"/>
    </xf>
    <xf numFmtId="186" fontId="7" fillId="0" borderId="109" xfId="75" applyNumberFormat="1" applyFont="1" applyBorder="1" applyAlignment="1">
      <alignment horizontal="right" vertical="center"/>
    </xf>
    <xf numFmtId="186" fontId="7" fillId="0" borderId="126" xfId="75" applyNumberFormat="1" applyFont="1" applyBorder="1" applyAlignment="1">
      <alignment horizontal="right" vertical="center"/>
    </xf>
    <xf numFmtId="186" fontId="7" fillId="0" borderId="127" xfId="75" applyNumberFormat="1" applyFont="1" applyBorder="1" applyAlignment="1">
      <alignment horizontal="right" vertical="center"/>
    </xf>
    <xf numFmtId="0" fontId="7" fillId="0" borderId="128" xfId="75" applyFont="1" applyBorder="1" applyAlignment="1">
      <alignment horizontal="right" vertical="center"/>
    </xf>
    <xf numFmtId="0" fontId="7" fillId="0" borderId="129" xfId="75" applyFont="1" applyBorder="1" applyAlignment="1">
      <alignment horizontal="right" vertical="center"/>
    </xf>
    <xf numFmtId="0" fontId="7" fillId="0" borderId="130" xfId="75" applyFont="1" applyBorder="1" applyAlignment="1">
      <alignment horizontal="right" vertical="center"/>
    </xf>
    <xf numFmtId="0" fontId="7" fillId="0" borderId="131" xfId="75" applyFont="1" applyBorder="1" applyAlignment="1">
      <alignment horizontal="right" vertical="center"/>
    </xf>
    <xf numFmtId="186" fontId="7" fillId="0" borderId="100" xfId="75" applyNumberFormat="1" applyFont="1" applyBorder="1" applyAlignment="1">
      <alignment horizontal="right" vertical="center"/>
    </xf>
    <xf numFmtId="186" fontId="7" fillId="0" borderId="132"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4" xfId="75" applyNumberFormat="1" applyFont="1" applyBorder="1" applyAlignment="1">
      <alignment horizontal="right" vertical="center"/>
    </xf>
    <xf numFmtId="176" fontId="7" fillId="0" borderId="106" xfId="75" applyNumberFormat="1" applyFont="1" applyBorder="1" applyAlignment="1">
      <alignment horizontal="right" vertical="center"/>
    </xf>
    <xf numFmtId="0" fontId="7" fillId="0" borderId="133" xfId="75" applyFont="1" applyBorder="1" applyAlignment="1">
      <alignment horizontal="right" vertical="center"/>
    </xf>
    <xf numFmtId="0" fontId="7" fillId="0" borderId="134" xfId="75" applyFont="1" applyBorder="1" applyAlignment="1">
      <alignment horizontal="right" vertical="center"/>
    </xf>
    <xf numFmtId="0" fontId="7" fillId="0" borderId="135" xfId="75" applyFont="1" applyBorder="1" applyAlignment="1">
      <alignment horizontal="right" vertical="center"/>
    </xf>
    <xf numFmtId="176" fontId="7" fillId="0" borderId="136" xfId="75" applyNumberFormat="1" applyFont="1" applyBorder="1" applyAlignment="1">
      <alignment horizontal="right" vertical="center"/>
    </xf>
    <xf numFmtId="186" fontId="7" fillId="0" borderId="105" xfId="75" applyNumberFormat="1" applyFont="1" applyBorder="1" applyAlignment="1">
      <alignment horizontal="right" vertical="center"/>
    </xf>
    <xf numFmtId="186" fontId="7" fillId="0" borderId="137" xfId="75" applyNumberFormat="1" applyFont="1" applyBorder="1" applyAlignment="1">
      <alignment horizontal="right" vertical="center"/>
    </xf>
    <xf numFmtId="176" fontId="7" fillId="0" borderId="138" xfId="75" applyNumberFormat="1" applyFont="1" applyBorder="1" applyAlignment="1">
      <alignment horizontal="right" vertical="center"/>
    </xf>
    <xf numFmtId="186" fontId="7" fillId="0" borderId="139" xfId="75" applyNumberFormat="1" applyFont="1" applyBorder="1" applyAlignment="1">
      <alignment horizontal="right" vertical="center"/>
    </xf>
    <xf numFmtId="186" fontId="7" fillId="0" borderId="140" xfId="75" applyNumberFormat="1" applyFont="1" applyBorder="1" applyAlignment="1">
      <alignment horizontal="right" vertical="center"/>
    </xf>
    <xf numFmtId="0" fontId="7" fillId="0" borderId="141" xfId="75"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176" fontId="7" fillId="0" borderId="140" xfId="75" applyNumberFormat="1" applyFont="1" applyBorder="1" applyAlignment="1">
      <alignment horizontal="right" vertical="center"/>
    </xf>
    <xf numFmtId="186" fontId="7" fillId="0" borderId="142" xfId="75" applyNumberFormat="1" applyFont="1" applyBorder="1" applyAlignment="1">
      <alignment horizontal="right" vertical="center"/>
    </xf>
    <xf numFmtId="186" fontId="7" fillId="0" borderId="42" xfId="75" applyNumberFormat="1" applyFont="1" applyBorder="1" applyAlignment="1">
      <alignment horizontal="right" vertical="center"/>
    </xf>
    <xf numFmtId="186" fontId="7" fillId="0" borderId="143" xfId="75" applyNumberFormat="1" applyFont="1" applyBorder="1" applyAlignment="1">
      <alignment horizontal="right" vertical="center"/>
    </xf>
    <xf numFmtId="186" fontId="7" fillId="0" borderId="20" xfId="75" applyNumberFormat="1" applyFont="1" applyBorder="1" applyAlignment="1">
      <alignment horizontal="right" vertical="center"/>
    </xf>
    <xf numFmtId="176" fontId="7" fillId="0" borderId="139"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86" fontId="7" fillId="0" borderId="106"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80"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0" xfId="68" applyFont="1">
      <alignmen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90" xfId="75" applyFont="1" applyBorder="1" applyAlignment="1">
      <alignment horizontal="center" vertical="center"/>
    </xf>
    <xf numFmtId="0" fontId="7" fillId="0" borderId="36" xfId="68" applyFont="1" applyBorder="1" applyAlignment="1">
      <alignment horizontal="center" vertical="center"/>
    </xf>
    <xf numFmtId="0" fontId="7" fillId="0" borderId="90" xfId="68" applyFont="1" applyBorder="1" applyAlignment="1">
      <alignment horizontal="center" vertical="center"/>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33" xfId="68" applyFont="1" applyBorder="1" applyAlignment="1">
      <alignment horizontal="center" vertical="center"/>
    </xf>
    <xf numFmtId="176" fontId="7" fillId="26" borderId="38" xfId="68" applyNumberFormat="1" applyFont="1" applyFill="1" applyBorder="1" applyAlignment="1" applyProtection="1">
      <alignment horizontal="right" vertical="center"/>
      <protection locked="0"/>
    </xf>
    <xf numFmtId="176" fontId="7" fillId="26" borderId="73"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144" xfId="68" applyNumberFormat="1" applyFont="1" applyFill="1" applyBorder="1" applyAlignment="1" applyProtection="1">
      <alignment horizontal="right" vertical="center"/>
      <protection locked="0"/>
    </xf>
    <xf numFmtId="176" fontId="7" fillId="26" borderId="145" xfId="68" applyNumberFormat="1" applyFont="1" applyFill="1" applyBorder="1" applyAlignment="1" applyProtection="1">
      <alignment horizontal="right" vertical="center"/>
      <protection locked="0"/>
    </xf>
    <xf numFmtId="176" fontId="7" fillId="26" borderId="146" xfId="68" applyNumberFormat="1" applyFont="1" applyFill="1" applyBorder="1" applyAlignment="1" applyProtection="1">
      <alignment horizontal="right" vertical="center"/>
      <protection locked="0"/>
    </xf>
    <xf numFmtId="176" fontId="7" fillId="0" borderId="147" xfId="68" applyNumberFormat="1" applyFont="1" applyBorder="1" applyAlignment="1" applyProtection="1">
      <alignment horizontal="right" vertical="center"/>
      <protection locked="0"/>
    </xf>
    <xf numFmtId="176" fontId="7" fillId="0" borderId="148" xfId="68" applyNumberFormat="1" applyFont="1" applyBorder="1" applyAlignment="1" applyProtection="1">
      <alignment horizontal="right" vertical="center"/>
      <protection locked="0"/>
    </xf>
    <xf numFmtId="176" fontId="7" fillId="0" borderId="149" xfId="68" applyNumberFormat="1" applyFont="1" applyBorder="1" applyAlignment="1" applyProtection="1">
      <alignment horizontal="right" vertical="center"/>
      <protection locked="0"/>
    </xf>
    <xf numFmtId="176" fontId="7" fillId="0" borderId="150" xfId="68" applyNumberFormat="1" applyFont="1" applyBorder="1" applyAlignment="1" applyProtection="1">
      <alignment horizontal="right" vertical="center"/>
      <protection locked="0"/>
    </xf>
    <xf numFmtId="0" fontId="7" fillId="26" borderId="151" xfId="68" applyFont="1" applyFill="1" applyBorder="1" applyAlignment="1" applyProtection="1">
      <alignment horizontal="left" vertical="center"/>
      <protection locked="0"/>
    </xf>
    <xf numFmtId="0" fontId="7" fillId="26" borderId="152" xfId="68" applyFont="1" applyFill="1" applyBorder="1" applyAlignment="1" applyProtection="1">
      <alignment horizontal="lef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54"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3" xfId="68" applyFont="1" applyFill="1" applyBorder="1" applyAlignment="1" applyProtection="1">
      <alignment horizontal="left" vertical="center"/>
      <protection locked="0"/>
    </xf>
    <xf numFmtId="0" fontId="7" fillId="26" borderId="82" xfId="68" applyFont="1" applyFill="1" applyBorder="1" applyAlignment="1" applyProtection="1">
      <alignment horizontal="left" vertical="center"/>
      <protection locked="0"/>
    </xf>
    <xf numFmtId="176" fontId="7" fillId="0" borderId="155" xfId="68" applyNumberFormat="1" applyFont="1" applyBorder="1" applyAlignment="1" applyProtection="1">
      <alignment horizontal="right" vertical="center"/>
      <protection locked="0"/>
    </xf>
    <xf numFmtId="176" fontId="7" fillId="0" borderId="156" xfId="68" applyNumberFormat="1" applyFont="1" applyBorder="1" applyAlignment="1" applyProtection="1">
      <alignment horizontal="right" vertical="center"/>
      <protection locked="0"/>
    </xf>
    <xf numFmtId="176" fontId="7" fillId="0" borderId="157" xfId="68" applyNumberFormat="1" applyFont="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0" fontId="7" fillId="0" borderId="147" xfId="68" applyFont="1" applyBorder="1" applyAlignment="1" applyProtection="1">
      <alignment horizontal="left" vertical="center"/>
      <protection locked="0"/>
    </xf>
    <xf numFmtId="0" fontId="7" fillId="0" borderId="148"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7" fillId="0" borderId="155" xfId="68" applyFont="1" applyBorder="1" applyAlignment="1" applyProtection="1">
      <alignment horizontal="left" vertical="center"/>
      <protection locked="0"/>
    </xf>
    <xf numFmtId="0" fontId="7" fillId="0" borderId="156" xfId="68" applyFont="1" applyBorder="1" applyAlignment="1" applyProtection="1">
      <alignment horizontal="left" vertical="center"/>
      <protection locked="0"/>
    </xf>
    <xf numFmtId="0" fontId="7" fillId="0" borderId="159" xfId="68" applyFont="1" applyBorder="1" applyAlignment="1" applyProtection="1">
      <alignment horizontal="left" vertical="center"/>
      <protection locked="0"/>
    </xf>
    <xf numFmtId="0" fontId="33" fillId="0" borderId="155" xfId="68" applyFont="1" applyBorder="1" applyAlignment="1" applyProtection="1">
      <alignment horizontal="left" vertical="center"/>
      <protection locked="0"/>
    </xf>
    <xf numFmtId="0" fontId="33" fillId="0" borderId="156" xfId="68" applyFont="1" applyBorder="1" applyAlignment="1" applyProtection="1">
      <alignment horizontal="left" vertical="center"/>
      <protection locked="0"/>
    </xf>
    <xf numFmtId="0" fontId="33" fillId="0" borderId="157" xfId="68" applyFont="1" applyBorder="1" applyAlignment="1" applyProtection="1">
      <alignment horizontal="left" vertical="center"/>
      <protection locked="0"/>
    </xf>
    <xf numFmtId="0" fontId="7" fillId="0" borderId="160" xfId="68" applyFont="1" applyBorder="1" applyAlignment="1" applyProtection="1">
      <alignment horizontal="left" vertical="center"/>
      <protection locked="0"/>
    </xf>
    <xf numFmtId="0" fontId="7" fillId="0" borderId="161" xfId="68" applyFont="1" applyBorder="1" applyAlignment="1" applyProtection="1">
      <alignment horizontal="left" vertical="center"/>
      <protection locked="0"/>
    </xf>
    <xf numFmtId="0" fontId="33" fillId="0" borderId="147" xfId="68" applyFont="1" applyBorder="1" applyAlignment="1" applyProtection="1">
      <alignment horizontal="left" vertical="center" wrapText="1"/>
      <protection locked="0"/>
    </xf>
    <xf numFmtId="0" fontId="33" fillId="0" borderId="148" xfId="68" applyFont="1" applyBorder="1" applyAlignment="1" applyProtection="1">
      <alignment horizontal="left" vertical="center" wrapText="1"/>
      <protection locked="0"/>
    </xf>
    <xf numFmtId="0" fontId="33" fillId="0" borderId="149" xfId="68" applyFont="1" applyBorder="1" applyAlignment="1" applyProtection="1">
      <alignment horizontal="left" vertical="center" wrapText="1"/>
      <protection locked="0"/>
    </xf>
    <xf numFmtId="176" fontId="7" fillId="0" borderId="162" xfId="68" applyNumberFormat="1" applyFont="1" applyBorder="1" applyAlignment="1" applyProtection="1">
      <alignment horizontal="right" vertical="center"/>
      <protection locked="0"/>
    </xf>
    <xf numFmtId="0" fontId="7" fillId="0" borderId="150" xfId="68" applyFont="1" applyBorder="1" applyAlignment="1" applyProtection="1">
      <alignment horizontal="left" vertical="center"/>
      <protection locked="0"/>
    </xf>
    <xf numFmtId="0" fontId="7" fillId="0" borderId="163" xfId="68" applyFont="1" applyBorder="1" applyAlignment="1" applyProtection="1">
      <alignment horizontal="left" vertical="center"/>
      <protection locked="0"/>
    </xf>
    <xf numFmtId="0" fontId="33" fillId="0" borderId="147" xfId="68" applyFont="1" applyBorder="1" applyAlignment="1" applyProtection="1">
      <alignment horizontal="left" vertical="center"/>
      <protection locked="0"/>
    </xf>
    <xf numFmtId="0" fontId="33" fillId="0" borderId="148" xfId="68" applyFont="1" applyBorder="1" applyAlignment="1" applyProtection="1">
      <alignment horizontal="left" vertical="center"/>
      <protection locked="0"/>
    </xf>
    <xf numFmtId="0" fontId="33" fillId="0" borderId="149" xfId="68" applyFont="1" applyBorder="1" applyAlignment="1" applyProtection="1">
      <alignment horizontal="left" vertical="center"/>
      <protection locked="0"/>
    </xf>
    <xf numFmtId="0" fontId="33" fillId="0" borderId="155" xfId="68" applyFont="1" applyBorder="1" applyAlignment="1" applyProtection="1">
      <alignment horizontal="left" vertical="center" wrapText="1"/>
      <protection locked="0"/>
    </xf>
    <xf numFmtId="0" fontId="33" fillId="0" borderId="156" xfId="68" applyFont="1" applyBorder="1" applyAlignment="1" applyProtection="1">
      <alignment horizontal="left" vertical="center" wrapText="1"/>
      <protection locked="0"/>
    </xf>
    <xf numFmtId="0" fontId="33" fillId="0" borderId="157" xfId="68" applyFont="1" applyBorder="1" applyAlignment="1" applyProtection="1">
      <alignment horizontal="left" vertical="center" wrapText="1"/>
      <protection locked="0"/>
    </xf>
    <xf numFmtId="176" fontId="7" fillId="0" borderId="164"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7" fillId="0" borderId="165" xfId="68" applyNumberFormat="1" applyFont="1" applyBorder="1" applyAlignment="1" applyProtection="1">
      <alignment horizontal="right" vertical="center"/>
      <protection locked="0"/>
    </xf>
    <xf numFmtId="0" fontId="7" fillId="0" borderId="165" xfId="68" applyFont="1" applyBorder="1" applyAlignment="1" applyProtection="1">
      <alignment horizontal="left" vertical="center"/>
      <protection locked="0"/>
    </xf>
    <xf numFmtId="0" fontId="7" fillId="0" borderId="166" xfId="68" applyFont="1" applyBorder="1" applyAlignment="1" applyProtection="1">
      <alignment horizontal="left" vertical="center"/>
      <protection locked="0"/>
    </xf>
    <xf numFmtId="0" fontId="33" fillId="0" borderId="167" xfId="68" applyFont="1" applyBorder="1" applyAlignment="1" applyProtection="1">
      <alignment horizontal="left" vertical="center" wrapText="1"/>
      <protection locked="0"/>
    </xf>
    <xf numFmtId="0" fontId="33" fillId="0" borderId="168" xfId="68" applyFont="1" applyBorder="1" applyAlignment="1" applyProtection="1">
      <alignment horizontal="left" vertical="center" wrapText="1"/>
      <protection locked="0"/>
    </xf>
    <xf numFmtId="0" fontId="33" fillId="0" borderId="169" xfId="68" applyFont="1" applyBorder="1" applyAlignment="1" applyProtection="1">
      <alignment horizontal="left" vertical="center" wrapText="1"/>
      <protection locked="0"/>
    </xf>
    <xf numFmtId="176" fontId="7" fillId="0" borderId="170" xfId="68" applyNumberFormat="1" applyFont="1" applyBorder="1" applyAlignment="1" applyProtection="1">
      <alignment horizontal="right" vertical="center"/>
      <protection locked="0"/>
    </xf>
    <xf numFmtId="0" fontId="7" fillId="29" borderId="84"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71" xfId="68" applyFont="1" applyFill="1" applyBorder="1" applyAlignment="1" applyProtection="1">
      <alignment horizontal="center" vertical="center" wrapText="1"/>
      <protection locked="0"/>
    </xf>
    <xf numFmtId="0" fontId="7" fillId="29" borderId="172" xfId="68" applyFont="1" applyFill="1" applyBorder="1" applyAlignment="1" applyProtection="1">
      <alignment horizontal="center" vertical="center" wrapText="1"/>
      <protection locked="0"/>
    </xf>
    <xf numFmtId="0" fontId="7" fillId="29" borderId="173" xfId="68" applyFont="1" applyFill="1" applyBorder="1" applyAlignment="1" applyProtection="1">
      <alignment horizontal="center" vertical="center" wrapText="1"/>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74" xfId="68" applyFont="1" applyFill="1" applyBorder="1" applyAlignment="1" applyProtection="1">
      <alignment horizontal="center" vertical="center"/>
      <protection locked="0"/>
    </xf>
    <xf numFmtId="0" fontId="7" fillId="29" borderId="172" xfId="68" applyFont="1" applyFill="1" applyBorder="1" applyAlignment="1" applyProtection="1">
      <alignment horizontal="center" vertical="center"/>
      <protection locked="0"/>
    </xf>
    <xf numFmtId="0" fontId="7" fillId="29" borderId="175"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wrapText="1"/>
      <protection locked="0"/>
    </xf>
    <xf numFmtId="0" fontId="7" fillId="29" borderId="175" xfId="68" applyFont="1" applyFill="1" applyBorder="1" applyAlignment="1" applyProtection="1">
      <alignment horizontal="center" vertical="center" wrapText="1"/>
      <protection locked="0"/>
    </xf>
    <xf numFmtId="0" fontId="33" fillId="29" borderId="84"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71" xfId="68" applyFont="1" applyFill="1" applyBorder="1" applyAlignment="1" applyProtection="1">
      <alignment horizontal="center" vertical="center" shrinkToFit="1"/>
      <protection locked="0"/>
    </xf>
    <xf numFmtId="0" fontId="33" fillId="29" borderId="172" xfId="68" applyFont="1" applyFill="1" applyBorder="1" applyAlignment="1" applyProtection="1">
      <alignment horizontal="center" vertical="center" shrinkToFit="1"/>
      <protection locked="0"/>
    </xf>
    <xf numFmtId="0" fontId="33" fillId="29" borderId="175" xfId="68" applyFont="1" applyFill="1" applyBorder="1" applyAlignment="1" applyProtection="1">
      <alignment horizontal="center" vertical="center" shrinkToFit="1"/>
      <protection locked="0"/>
    </xf>
    <xf numFmtId="0" fontId="7" fillId="29" borderId="171" xfId="68" applyFont="1" applyFill="1" applyBorder="1" applyAlignment="1" applyProtection="1">
      <alignment horizontal="center" vertical="center"/>
      <protection locked="0"/>
    </xf>
    <xf numFmtId="176" fontId="7" fillId="26" borderId="176" xfId="68" applyNumberFormat="1" applyFont="1" applyFill="1" applyBorder="1" applyAlignment="1" applyProtection="1">
      <alignment horizontal="right" vertical="center"/>
      <protection locked="0"/>
    </xf>
    <xf numFmtId="176" fontId="7" fillId="26" borderId="177"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26" borderId="82" xfId="68" applyNumberFormat="1" applyFont="1" applyFill="1" applyBorder="1" applyAlignment="1" applyProtection="1">
      <alignment horizontal="right" vertical="center"/>
      <protection locked="0"/>
    </xf>
    <xf numFmtId="176" fontId="7" fillId="26" borderId="178" xfId="68" applyNumberFormat="1" applyFont="1" applyFill="1" applyBorder="1" applyAlignment="1" applyProtection="1">
      <alignment horizontal="right" vertical="center"/>
      <protection locked="0"/>
    </xf>
    <xf numFmtId="186" fontId="7" fillId="26" borderId="151" xfId="68" applyNumberFormat="1" applyFont="1" applyFill="1" applyBorder="1" applyAlignment="1" applyProtection="1">
      <alignment horizontal="right" vertical="center"/>
      <protection locked="0"/>
    </xf>
    <xf numFmtId="176" fontId="7" fillId="0" borderId="164" xfId="75" applyNumberFormat="1" applyFont="1" applyBorder="1" applyAlignment="1" applyProtection="1">
      <alignment horizontal="right" vertical="center"/>
      <protection locked="0"/>
    </xf>
    <xf numFmtId="176" fontId="7" fillId="0" borderId="160" xfId="75" applyNumberFormat="1" applyFont="1" applyBorder="1" applyAlignment="1" applyProtection="1">
      <alignment horizontal="right" vertical="center"/>
      <protection locked="0"/>
    </xf>
    <xf numFmtId="176" fontId="7" fillId="0" borderId="179" xfId="68" applyNumberFormat="1" applyFont="1" applyBorder="1" applyAlignment="1" applyProtection="1">
      <alignment horizontal="right" vertical="center"/>
      <protection locked="0"/>
    </xf>
    <xf numFmtId="0" fontId="7" fillId="0" borderId="99" xfId="68" applyFont="1" applyBorder="1" applyAlignment="1" applyProtection="1">
      <alignment horizontal="center" vertical="center" shrinkToFit="1"/>
      <protection locked="0"/>
    </xf>
    <xf numFmtId="0" fontId="7" fillId="0" borderId="92"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33" fillId="0" borderId="155" xfId="75" applyFont="1" applyBorder="1" applyAlignment="1" applyProtection="1">
      <alignment horizontal="left" vertical="center" wrapText="1"/>
      <protection locked="0"/>
    </xf>
    <xf numFmtId="0" fontId="33" fillId="0" borderId="156" xfId="75" applyFont="1" applyBorder="1" applyAlignment="1" applyProtection="1">
      <alignment horizontal="left" vertical="center" wrapText="1"/>
      <protection locked="0"/>
    </xf>
    <xf numFmtId="0" fontId="33" fillId="0" borderId="157" xfId="75" applyFont="1" applyBorder="1" applyAlignment="1" applyProtection="1">
      <alignment horizontal="left" vertical="center" wrapText="1"/>
      <protection locked="0"/>
    </xf>
    <xf numFmtId="176" fontId="7" fillId="0" borderId="180" xfId="75" applyNumberFormat="1" applyFont="1" applyBorder="1" applyAlignment="1" applyProtection="1">
      <alignment horizontal="right" vertical="center"/>
      <protection locked="0"/>
    </xf>
    <xf numFmtId="176" fontId="7" fillId="0" borderId="150" xfId="75" applyNumberFormat="1" applyFont="1" applyBorder="1" applyAlignment="1" applyProtection="1">
      <alignment horizontal="right" vertical="center"/>
      <protection locked="0"/>
    </xf>
    <xf numFmtId="176" fontId="7" fillId="0" borderId="163" xfId="75" applyNumberFormat="1" applyFont="1" applyBorder="1" applyAlignment="1" applyProtection="1">
      <alignment horizontal="right" vertical="center"/>
      <protection locked="0"/>
    </xf>
    <xf numFmtId="186" fontId="7" fillId="0" borderId="150" xfId="68" applyNumberFormat="1" applyFont="1" applyBorder="1" applyAlignment="1" applyProtection="1">
      <alignment horizontal="right" vertical="center"/>
      <protection locked="0"/>
    </xf>
    <xf numFmtId="0" fontId="33" fillId="0" borderId="147" xfId="75" applyFont="1" applyBorder="1" applyAlignment="1" applyProtection="1">
      <alignment horizontal="left" vertical="center" wrapText="1"/>
      <protection locked="0"/>
    </xf>
    <xf numFmtId="0" fontId="33" fillId="0" borderId="148" xfId="75" applyFont="1" applyBorder="1" applyAlignment="1" applyProtection="1">
      <alignment horizontal="left" vertical="center" wrapText="1"/>
      <protection locked="0"/>
    </xf>
    <xf numFmtId="0" fontId="33" fillId="0" borderId="149" xfId="75" applyFont="1" applyBorder="1" applyAlignment="1" applyProtection="1">
      <alignment horizontal="left" vertical="center" wrapText="1"/>
      <protection locked="0"/>
    </xf>
    <xf numFmtId="176" fontId="7" fillId="0" borderId="162" xfId="75" applyNumberFormat="1" applyFont="1" applyBorder="1" applyAlignment="1" applyProtection="1">
      <alignment horizontal="right" vertical="center"/>
      <protection locked="0"/>
    </xf>
    <xf numFmtId="186" fontId="7" fillId="0" borderId="160" xfId="68" applyNumberFormat="1" applyFont="1" applyBorder="1" applyAlignment="1" applyProtection="1">
      <alignment horizontal="right" vertical="center"/>
      <protection locked="0"/>
    </xf>
    <xf numFmtId="176" fontId="7" fillId="0" borderId="181" xfId="75" applyNumberFormat="1" applyFont="1" applyBorder="1" applyAlignment="1" applyProtection="1">
      <alignment horizontal="right" vertical="center"/>
      <protection locked="0"/>
    </xf>
    <xf numFmtId="176" fontId="7" fillId="0" borderId="182" xfId="75" applyNumberFormat="1" applyFont="1" applyBorder="1" applyAlignment="1" applyProtection="1">
      <alignment horizontal="right" vertical="center"/>
      <protection locked="0"/>
    </xf>
    <xf numFmtId="176" fontId="7" fillId="0" borderId="183" xfId="75" applyNumberFormat="1" applyFont="1" applyBorder="1" applyAlignment="1" applyProtection="1">
      <alignment horizontal="right" vertical="center"/>
      <protection locked="0"/>
    </xf>
    <xf numFmtId="176" fontId="7" fillId="0" borderId="161" xfId="75" applyNumberFormat="1" applyFont="1" applyBorder="1" applyAlignment="1" applyProtection="1">
      <alignment horizontal="right" vertical="center"/>
      <protection locked="0"/>
    </xf>
    <xf numFmtId="176" fontId="7" fillId="0" borderId="184" xfId="68" applyNumberFormat="1" applyFont="1" applyBorder="1" applyAlignment="1" applyProtection="1">
      <alignment horizontal="right" vertical="center"/>
      <protection locked="0"/>
    </xf>
    <xf numFmtId="0" fontId="7" fillId="0" borderId="160" xfId="68" applyFont="1" applyBorder="1" applyAlignment="1" applyProtection="1">
      <alignment horizontal="left" vertical="center" wrapText="1"/>
      <protection locked="0"/>
    </xf>
    <xf numFmtId="176" fontId="7" fillId="0" borderId="185" xfId="68" applyNumberFormat="1" applyFont="1" applyBorder="1" applyAlignment="1" applyProtection="1">
      <alignment horizontal="right" vertical="center"/>
      <protection locked="0"/>
    </xf>
    <xf numFmtId="186" fontId="7" fillId="0" borderId="185" xfId="68" applyNumberFormat="1" applyFont="1" applyBorder="1" applyAlignment="1" applyProtection="1">
      <alignment horizontal="right" vertical="center"/>
      <protection locked="0"/>
    </xf>
    <xf numFmtId="176" fontId="7" fillId="0" borderId="186" xfId="68" applyNumberFormat="1" applyFont="1" applyBorder="1" applyAlignment="1" applyProtection="1">
      <alignment horizontal="right" vertical="center"/>
      <protection locked="0"/>
    </xf>
    <xf numFmtId="0" fontId="7" fillId="0" borderId="185" xfId="68" applyFont="1" applyBorder="1" applyAlignment="1" applyProtection="1">
      <alignment horizontal="left" vertical="center"/>
      <protection locked="0"/>
    </xf>
    <xf numFmtId="0" fontId="7" fillId="0" borderId="187" xfId="68" applyFont="1" applyBorder="1" applyAlignment="1" applyProtection="1">
      <alignment horizontal="left" vertical="center"/>
      <protection locked="0"/>
    </xf>
    <xf numFmtId="0" fontId="33" fillId="0" borderId="167" xfId="75" applyFont="1" applyBorder="1" applyAlignment="1" applyProtection="1">
      <alignment horizontal="left" vertical="center" wrapText="1"/>
      <protection locked="0"/>
    </xf>
    <xf numFmtId="0" fontId="33" fillId="0" borderId="168" xfId="75" applyFont="1" applyBorder="1" applyAlignment="1" applyProtection="1">
      <alignment horizontal="left" vertical="center" wrapText="1"/>
      <protection locked="0"/>
    </xf>
    <xf numFmtId="0" fontId="33" fillId="0" borderId="169" xfId="75" applyFont="1" applyBorder="1" applyAlignment="1" applyProtection="1">
      <alignment horizontal="left" vertical="center" wrapText="1"/>
      <protection locked="0"/>
    </xf>
    <xf numFmtId="176" fontId="7" fillId="0" borderId="188" xfId="75" applyNumberFormat="1" applyFont="1" applyBorder="1" applyAlignment="1" applyProtection="1">
      <alignment horizontal="right" vertical="center"/>
      <protection locked="0"/>
    </xf>
    <xf numFmtId="176" fontId="7" fillId="0" borderId="185" xfId="75" applyNumberFormat="1" applyFont="1" applyBorder="1" applyAlignment="1" applyProtection="1">
      <alignment horizontal="right" vertical="center"/>
      <protection locked="0"/>
    </xf>
    <xf numFmtId="176" fontId="7" fillId="0" borderId="189" xfId="75" applyNumberFormat="1" applyFont="1" applyBorder="1" applyAlignment="1" applyProtection="1">
      <alignment horizontal="right" vertical="center"/>
      <protection locked="0"/>
    </xf>
    <xf numFmtId="176" fontId="7" fillId="0" borderId="190" xfId="75" applyNumberFormat="1" applyFont="1" applyBorder="1" applyAlignment="1" applyProtection="1">
      <alignment horizontal="right" vertical="center"/>
      <protection locked="0"/>
    </xf>
    <xf numFmtId="176" fontId="7" fillId="0" borderId="187" xfId="75"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74" xfId="68" applyFont="1" applyFill="1" applyBorder="1" applyAlignment="1" applyProtection="1">
      <alignment horizontal="center" vertical="center" shrinkToFit="1"/>
      <protection locked="0"/>
    </xf>
    <xf numFmtId="0" fontId="33" fillId="29" borderId="173" xfId="68" applyFont="1" applyFill="1" applyBorder="1" applyAlignment="1" applyProtection="1">
      <alignment horizontal="center" vertical="center" shrinkToFit="1"/>
      <protection locked="0"/>
    </xf>
    <xf numFmtId="176" fontId="7" fillId="26" borderId="191" xfId="68" applyNumberFormat="1" applyFont="1" applyFill="1" applyBorder="1" applyAlignment="1" applyProtection="1">
      <alignment horizontal="right" vertical="center"/>
      <protection locked="0"/>
    </xf>
    <xf numFmtId="176" fontId="7" fillId="26" borderId="116" xfId="68" applyNumberFormat="1" applyFont="1" applyFill="1" applyBorder="1" applyAlignment="1" applyProtection="1">
      <alignment horizontal="right" vertical="center"/>
      <protection locked="0"/>
    </xf>
    <xf numFmtId="176" fontId="7" fillId="0" borderId="192" xfId="75" applyNumberFormat="1" applyFont="1" applyBorder="1" applyAlignment="1" applyProtection="1">
      <alignment horizontal="right" vertical="center"/>
      <protection locked="0"/>
    </xf>
    <xf numFmtId="176" fontId="7" fillId="0" borderId="148"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176" fontId="7" fillId="0" borderId="193"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0" fontId="7" fillId="0" borderId="182" xfId="68" applyFont="1" applyBorder="1" applyAlignment="1" applyProtection="1">
      <alignment horizontal="left" vertical="center"/>
      <protection locked="0"/>
    </xf>
    <xf numFmtId="0" fontId="7" fillId="0" borderId="167" xfId="68" applyFont="1" applyBorder="1" applyAlignment="1" applyProtection="1">
      <alignment horizontal="left" vertical="center"/>
      <protection locked="0"/>
    </xf>
    <xf numFmtId="0" fontId="7" fillId="0" borderId="168" xfId="68" applyFont="1" applyBorder="1" applyAlignment="1" applyProtection="1">
      <alignment horizontal="left" vertical="center"/>
      <protection locked="0"/>
    </xf>
    <xf numFmtId="0" fontId="7" fillId="0" borderId="194" xfId="68" applyFont="1" applyBorder="1" applyAlignment="1" applyProtection="1">
      <alignment horizontal="left" vertical="center"/>
      <protection locked="0"/>
    </xf>
    <xf numFmtId="176" fontId="7" fillId="0" borderId="167" xfId="68" applyNumberFormat="1" applyFont="1" applyBorder="1" applyAlignment="1" applyProtection="1">
      <alignment horizontal="right" vertical="center"/>
      <protection locked="0"/>
    </xf>
    <xf numFmtId="176" fontId="7" fillId="0" borderId="168" xfId="68" applyNumberFormat="1" applyFont="1" applyBorder="1" applyAlignment="1" applyProtection="1">
      <alignment horizontal="right" vertical="center"/>
      <protection locked="0"/>
    </xf>
    <xf numFmtId="176" fontId="7" fillId="0" borderId="169" xfId="68" applyNumberFormat="1" applyFont="1" applyBorder="1" applyAlignment="1" applyProtection="1">
      <alignment horizontal="right" vertical="center"/>
      <protection locked="0"/>
    </xf>
    <xf numFmtId="0" fontId="33" fillId="0" borderId="167" xfId="68" applyFont="1" applyBorder="1" applyAlignment="1" applyProtection="1">
      <alignment horizontal="left" vertical="center"/>
      <protection locked="0"/>
    </xf>
    <xf numFmtId="0" fontId="33" fillId="0" borderId="168" xfId="68" applyFont="1" applyBorder="1" applyAlignment="1" applyProtection="1">
      <alignment horizontal="left" vertical="center"/>
      <protection locked="0"/>
    </xf>
    <xf numFmtId="0" fontId="33" fillId="0" borderId="169" xfId="68" applyFont="1" applyBorder="1" applyAlignment="1" applyProtection="1">
      <alignment horizontal="left" vertical="center"/>
      <protection locked="0"/>
    </xf>
    <xf numFmtId="176" fontId="7" fillId="0" borderId="165"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74" xfId="68" applyFont="1" applyFill="1" applyBorder="1" applyAlignment="1" applyProtection="1">
      <alignment horizontal="center" vertical="center" wrapText="1"/>
      <protection locked="0"/>
    </xf>
    <xf numFmtId="176" fontId="7" fillId="0" borderId="195" xfId="68" applyNumberFormat="1" applyFont="1" applyBorder="1" applyAlignment="1" applyProtection="1">
      <alignment horizontal="right" vertical="center"/>
      <protection locked="0"/>
    </xf>
    <xf numFmtId="0" fontId="7" fillId="26" borderId="38" xfId="68" applyFont="1" applyFill="1" applyBorder="1" applyAlignment="1" applyProtection="1">
      <alignment horizontal="left" vertical="center" wrapText="1"/>
      <protection locked="0"/>
    </xf>
    <xf numFmtId="0" fontId="7" fillId="26" borderId="73"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176" fontId="7" fillId="0" borderId="196" xfId="75" applyNumberFormat="1" applyFont="1" applyBorder="1" applyAlignment="1" applyProtection="1">
      <alignment horizontal="right" vertical="center"/>
      <protection locked="0"/>
    </xf>
    <xf numFmtId="176" fontId="7" fillId="0" borderId="197" xfId="75" applyNumberFormat="1" applyFont="1" applyBorder="1" applyAlignment="1" applyProtection="1">
      <alignment horizontal="right" vertical="center"/>
      <protection locked="0"/>
    </xf>
    <xf numFmtId="176" fontId="7" fillId="0" borderId="198" xfId="75" applyNumberFormat="1" applyFont="1" applyBorder="1" applyAlignment="1" applyProtection="1">
      <alignment horizontal="right" vertical="center"/>
      <protection locked="0"/>
    </xf>
    <xf numFmtId="176" fontId="7" fillId="0" borderId="170" xfId="75"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74" xfId="68" applyFont="1" applyFill="1" applyBorder="1" applyAlignment="1" applyProtection="1">
      <alignment horizontal="left" vertical="center"/>
      <protection locked="0"/>
    </xf>
    <xf numFmtId="176" fontId="7" fillId="0" borderId="199" xfId="75" applyNumberFormat="1" applyFont="1" applyBorder="1" applyAlignment="1" applyProtection="1">
      <alignment horizontal="right" vertical="center"/>
      <protection locked="0"/>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0" xfId="62" applyFont="1" applyFill="1" applyBorder="1" applyAlignment="1" applyProtection="1">
      <alignment horizontal="left" vertical="center"/>
    </xf>
    <xf numFmtId="0" fontId="26" fillId="0" borderId="92" xfId="76" applyFont="1" applyFill="1" applyBorder="1" applyAlignment="1">
      <alignment horizontal="left" vertical="center" wrapText="1"/>
    </xf>
    <xf numFmtId="0" fontId="26" fillId="0" borderId="94"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90" xfId="76" applyFont="1" applyBorder="1" applyAlignment="1">
      <alignment horizontal="left" vertical="center" wrapText="1"/>
    </xf>
    <xf numFmtId="0" fontId="26" fillId="0" borderId="73" xfId="76" applyFont="1" applyFill="1" applyBorder="1" applyAlignment="1">
      <alignment horizontal="left" vertical="center" wrapText="1"/>
    </xf>
    <xf numFmtId="0" fontId="26" fillId="0" borderId="73" xfId="76" applyFont="1" applyBorder="1" applyAlignment="1">
      <alignment horizontal="left" vertical="center" wrapText="1"/>
    </xf>
    <xf numFmtId="0" fontId="26" fillId="0" borderId="82" xfId="76"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92" xfId="64" applyFont="1" applyFill="1" applyBorder="1" applyAlignment="1">
      <alignment vertical="center"/>
    </xf>
    <xf numFmtId="0" fontId="26" fillId="0" borderId="94" xfId="64" applyFont="1" applyFill="1" applyBorder="1" applyAlignment="1">
      <alignment vertical="center"/>
    </xf>
    <xf numFmtId="0" fontId="26" fillId="0" borderId="69" xfId="64" applyFont="1" applyFill="1" applyBorder="1" applyAlignment="1">
      <alignment vertical="center"/>
    </xf>
    <xf numFmtId="0" fontId="26" fillId="0" borderId="90" xfId="64" applyFont="1" applyFill="1" applyBorder="1" applyAlignment="1">
      <alignment vertical="center"/>
    </xf>
    <xf numFmtId="0" fontId="26" fillId="0" borderId="73" xfId="64" applyFont="1" applyFill="1" applyBorder="1" applyAlignment="1">
      <alignment vertical="center"/>
    </xf>
    <xf numFmtId="0" fontId="26" fillId="0" borderId="82" xfId="64" applyFont="1" applyFill="1" applyBorder="1" applyAlignment="1">
      <alignment vertical="center"/>
    </xf>
    <xf numFmtId="0" fontId="26" fillId="0" borderId="73"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92" xfId="63" applyFont="1" applyFill="1" applyBorder="1" applyAlignment="1">
      <alignment horizontal="left" vertical="center"/>
    </xf>
    <xf numFmtId="0" fontId="26" fillId="0" borderId="94"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14019_揖斐川町_2010" xfId="54"/>
    <cellStyle name="標準 3" xfId="55"/>
    <cellStyle name="標準 3 2" xfId="56"/>
    <cellStyle name="標準 3_APAHO401000" xfId="57"/>
    <cellStyle name="標準 3_ZJ01_214019_揖斐川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E9A4-4D7F-8714-18152F24B5E8}"/>
              </c:ext>
            </c:extLst>
          </c:dPt>
          <c:dPt>
            <c:idx val="2"/>
            <c:bubble3D val="0"/>
            <c:extLst>
              <c:ext xmlns:c16="http://schemas.microsoft.com/office/drawing/2014/chart" uri="{C3380CC4-5D6E-409C-BE32-E72D297353CC}">
                <c16:uniqueId val="{00000003-E9A4-4D7F-8714-18152F24B5E8}"/>
              </c:ext>
            </c:extLst>
          </c:dPt>
          <c:dPt>
            <c:idx val="3"/>
            <c:bubble3D val="0"/>
            <c:extLst>
              <c:ext xmlns:c16="http://schemas.microsoft.com/office/drawing/2014/chart" uri="{C3380CC4-5D6E-409C-BE32-E72D297353CC}">
                <c16:uniqueId val="{00000005-E9A4-4D7F-8714-18152F24B5E8}"/>
              </c:ext>
            </c:extLst>
          </c:dPt>
          <c:dPt>
            <c:idx val="4"/>
            <c:bubble3D val="0"/>
            <c:extLst>
              <c:ext xmlns:c16="http://schemas.microsoft.com/office/drawing/2014/chart" uri="{C3380CC4-5D6E-409C-BE32-E72D297353CC}">
                <c16:uniqueId val="{00000007-E9A4-4D7F-8714-18152F24B5E8}"/>
              </c:ext>
            </c:extLst>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52962</c:v>
                </c:pt>
                <c:pt idx="1">
                  <c:v>59010</c:v>
                </c:pt>
                <c:pt idx="2">
                  <c:v>52308</c:v>
                </c:pt>
                <c:pt idx="3">
                  <c:v>55958</c:v>
                </c:pt>
                <c:pt idx="4">
                  <c:v>59338</c:v>
                </c:pt>
              </c:numCache>
            </c:numRef>
          </c:val>
          <c:smooth val="0"/>
          <c:extLst>
            <c:ext xmlns:c16="http://schemas.microsoft.com/office/drawing/2014/chart" uri="{C3380CC4-5D6E-409C-BE32-E72D297353CC}">
              <c16:uniqueId val="{00000008-E9A4-4D7F-8714-18152F24B5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236563</c:v>
                </c:pt>
                <c:pt idx="1">
                  <c:v>123451</c:v>
                </c:pt>
                <c:pt idx="2">
                  <c:v>97710</c:v>
                </c:pt>
                <c:pt idx="3">
                  <c:v>184984</c:v>
                </c:pt>
                <c:pt idx="4">
                  <c:v>172515</c:v>
                </c:pt>
              </c:numCache>
            </c:numRef>
          </c:val>
          <c:smooth val="0"/>
          <c:extLst>
            <c:ext xmlns:c16="http://schemas.microsoft.com/office/drawing/2014/chart" uri="{C3380CC4-5D6E-409C-BE32-E72D297353CC}">
              <c16:uniqueId val="{00000009-E9A4-4D7F-8714-18152F24B5E8}"/>
            </c:ext>
          </c:extLst>
        </c:ser>
        <c:dLbls>
          <c:showLegendKey val="0"/>
          <c:showVal val="0"/>
          <c:showCatName val="0"/>
          <c:showSerName val="0"/>
          <c:showPercent val="0"/>
          <c:showBubbleSize val="0"/>
        </c:dLbls>
        <c:marker val="1"/>
        <c:smooth val="0"/>
        <c:axId val="355601992"/>
        <c:axId val="1"/>
      </c:lineChart>
      <c:catAx>
        <c:axId val="355601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40647641374E-2"/>
              <c:y val="8.1699643313816545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601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10.85</c:v>
                </c:pt>
                <c:pt idx="1">
                  <c:v>5.54</c:v>
                </c:pt>
                <c:pt idx="2">
                  <c:v>5.57</c:v>
                </c:pt>
                <c:pt idx="3">
                  <c:v>5.3</c:v>
                </c:pt>
                <c:pt idx="4">
                  <c:v>4.76</c:v>
                </c:pt>
              </c:numCache>
            </c:numRef>
          </c:val>
          <c:extLst>
            <c:ext xmlns:c16="http://schemas.microsoft.com/office/drawing/2014/chart" uri="{C3380CC4-5D6E-409C-BE32-E72D297353CC}">
              <c16:uniqueId val="{00000000-A924-4CEB-A71E-1F5280632F42}"/>
            </c:ext>
          </c:extLst>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10.93</c:v>
                </c:pt>
                <c:pt idx="1">
                  <c:v>10.83</c:v>
                </c:pt>
                <c:pt idx="2">
                  <c:v>9.5399999999999991</c:v>
                </c:pt>
                <c:pt idx="3">
                  <c:v>12.83</c:v>
                </c:pt>
                <c:pt idx="4">
                  <c:v>15.89</c:v>
                </c:pt>
              </c:numCache>
            </c:numRef>
          </c:val>
          <c:extLst>
            <c:ext xmlns:c16="http://schemas.microsoft.com/office/drawing/2014/chart" uri="{C3380CC4-5D6E-409C-BE32-E72D297353CC}">
              <c16:uniqueId val="{00000001-A924-4CEB-A71E-1F5280632F42}"/>
            </c:ext>
          </c:extLst>
        </c:ser>
        <c:dLbls>
          <c:showLegendKey val="0"/>
          <c:showVal val="0"/>
          <c:showCatName val="0"/>
          <c:showSerName val="0"/>
          <c:showPercent val="0"/>
          <c:showBubbleSize val="0"/>
        </c:dLbls>
        <c:gapWidth val="250"/>
        <c:overlap val="100"/>
        <c:axId val="207807912"/>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-2.82</c:v>
                </c:pt>
                <c:pt idx="1">
                  <c:v>-3.39</c:v>
                </c:pt>
                <c:pt idx="2">
                  <c:v>-0.83</c:v>
                </c:pt>
                <c:pt idx="3">
                  <c:v>3.42</c:v>
                </c:pt>
                <c:pt idx="4">
                  <c:v>2.91</c:v>
                </c:pt>
              </c:numCache>
            </c:numRef>
          </c:val>
          <c:smooth val="0"/>
          <c:extLst>
            <c:ext xmlns:c16="http://schemas.microsoft.com/office/drawing/2014/chart" uri="{C3380CC4-5D6E-409C-BE32-E72D297353CC}">
              <c16:uniqueId val="{00000002-A924-4CEB-A71E-1F5280632F42}"/>
            </c:ext>
          </c:extLst>
        </c:ser>
        <c:dLbls>
          <c:showLegendKey val="0"/>
          <c:showVal val="0"/>
          <c:showCatName val="0"/>
          <c:showSerName val="0"/>
          <c:showPercent val="0"/>
          <c:showBubbleSize val="0"/>
        </c:dLbls>
        <c:marker val="1"/>
        <c:smooth val="0"/>
        <c:axId val="207807912"/>
        <c:axId val="1"/>
      </c:lineChart>
      <c:catAx>
        <c:axId val="20780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079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0.28999999999999998</c:v>
                </c:pt>
                <c:pt idx="4">
                  <c:v>#N/A</c:v>
                </c:pt>
                <c:pt idx="5">
                  <c:v>0.19</c:v>
                </c:pt>
                <c:pt idx="6">
                  <c:v>#N/A</c:v>
                </c:pt>
                <c:pt idx="7">
                  <c:v>0.2</c:v>
                </c:pt>
                <c:pt idx="8">
                  <c:v>#N/A</c:v>
                </c:pt>
                <c:pt idx="9">
                  <c:v>0.14000000000000001</c:v>
                </c:pt>
              </c:numCache>
            </c:numRef>
          </c:val>
          <c:extLst>
            <c:ext xmlns:c16="http://schemas.microsoft.com/office/drawing/2014/chart" uri="{C3380CC4-5D6E-409C-BE32-E72D297353CC}">
              <c16:uniqueId val="{00000000-DC03-424C-806A-8FA282002A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03-424C-806A-8FA282002A7F}"/>
            </c:ext>
          </c:extLst>
        </c:ser>
        <c:ser>
          <c:idx val="2"/>
          <c:order val="2"/>
          <c:tx>
            <c:strRef>
              <c:f>データシート!$A$29</c:f>
              <c:strCache>
                <c:ptCount val="1"/>
                <c:pt idx="0">
                  <c:v>地域情報特別会計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#N/A</c:v>
                </c:pt>
                <c:pt idx="5">
                  <c:v>0.06</c:v>
                </c:pt>
                <c:pt idx="6">
                  <c:v>#N/A</c:v>
                </c:pt>
                <c:pt idx="7">
                  <c:v>0.03</c:v>
                </c:pt>
                <c:pt idx="8">
                  <c:v>#N/A</c:v>
                </c:pt>
                <c:pt idx="9">
                  <c:v>0.05</c:v>
                </c:pt>
              </c:numCache>
            </c:numRef>
          </c:val>
          <c:extLst>
            <c:ext xmlns:c16="http://schemas.microsoft.com/office/drawing/2014/chart" uri="{C3380CC4-5D6E-409C-BE32-E72D297353CC}">
              <c16:uniqueId val="{00000002-DC03-424C-806A-8FA282002A7F}"/>
            </c:ext>
          </c:extLst>
        </c:ser>
        <c:ser>
          <c:idx val="3"/>
          <c:order val="3"/>
          <c:tx>
            <c:strRef>
              <c:f>データシート!$A$30</c:f>
              <c:strCache>
                <c:ptCount val="1"/>
                <c:pt idx="0">
                  <c:v>大和簡易水道特別会計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3-DC03-424C-806A-8FA282002A7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4-DC03-424C-806A-8FA282002A7F}"/>
            </c:ext>
          </c:extLst>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0.12</c:v>
                </c:pt>
                <c:pt idx="4">
                  <c:v>#N/A</c:v>
                </c:pt>
                <c:pt idx="5">
                  <c:v>0.08</c:v>
                </c:pt>
                <c:pt idx="6">
                  <c:v>#N/A</c:v>
                </c:pt>
                <c:pt idx="7">
                  <c:v>7.0000000000000007E-2</c:v>
                </c:pt>
                <c:pt idx="8">
                  <c:v>#N/A</c:v>
                </c:pt>
                <c:pt idx="9">
                  <c:v>0.06</c:v>
                </c:pt>
              </c:numCache>
            </c:numRef>
          </c:val>
          <c:extLst>
            <c:ext xmlns:c16="http://schemas.microsoft.com/office/drawing/2014/chart" uri="{C3380CC4-5D6E-409C-BE32-E72D297353CC}">
              <c16:uniqueId val="{00000005-DC03-424C-806A-8FA282002A7F}"/>
            </c:ext>
          </c:extLst>
        </c:ser>
        <c:ser>
          <c:idx val="6"/>
          <c:order val="6"/>
          <c:tx>
            <c:strRef>
              <c:f>データシート!$A$33</c:f>
              <c:strCache>
                <c:ptCount val="1"/>
                <c:pt idx="0">
                  <c:v>杉原地域土地取得等特別会計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0.21</c:v>
                </c:pt>
                <c:pt idx="4">
                  <c:v>#N/A</c:v>
                </c:pt>
                <c:pt idx="5">
                  <c:v>0.19</c:v>
                </c:pt>
                <c:pt idx="6">
                  <c:v>#N/A</c:v>
                </c:pt>
                <c:pt idx="7">
                  <c:v>0.17</c:v>
                </c:pt>
                <c:pt idx="8">
                  <c:v>#N/A</c:v>
                </c:pt>
                <c:pt idx="9">
                  <c:v>0.16</c:v>
                </c:pt>
              </c:numCache>
            </c:numRef>
          </c:val>
          <c:extLst>
            <c:ext xmlns:c16="http://schemas.microsoft.com/office/drawing/2014/chart" uri="{C3380CC4-5D6E-409C-BE32-E72D297353CC}">
              <c16:uniqueId val="{00000006-DC03-424C-806A-8FA282002A7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1</c:v>
                </c:pt>
                <c:pt idx="4">
                  <c:v>#N/A</c:v>
                </c:pt>
                <c:pt idx="5">
                  <c:v>0.54</c:v>
                </c:pt>
                <c:pt idx="6">
                  <c:v>#N/A</c:v>
                </c:pt>
                <c:pt idx="7">
                  <c:v>0.36</c:v>
                </c:pt>
                <c:pt idx="8">
                  <c:v>#N/A</c:v>
                </c:pt>
                <c:pt idx="9">
                  <c:v>0.54</c:v>
                </c:pt>
              </c:numCache>
            </c:numRef>
          </c:val>
          <c:extLst>
            <c:ext xmlns:c16="http://schemas.microsoft.com/office/drawing/2014/chart" uri="{C3380CC4-5D6E-409C-BE32-E72D297353CC}">
              <c16:uniqueId val="{00000007-DC03-424C-806A-8FA282002A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5.22</c:v>
                </c:pt>
                <c:pt idx="4">
                  <c:v>#N/A</c:v>
                </c:pt>
                <c:pt idx="5">
                  <c:v>5.28</c:v>
                </c:pt>
                <c:pt idx="6">
                  <c:v>#N/A</c:v>
                </c:pt>
                <c:pt idx="7">
                  <c:v>5.05</c:v>
                </c:pt>
                <c:pt idx="8">
                  <c:v>#N/A</c:v>
                </c:pt>
                <c:pt idx="9">
                  <c:v>4.5199999999999996</c:v>
                </c:pt>
              </c:numCache>
            </c:numRef>
          </c:val>
          <c:extLst>
            <c:ext xmlns:c16="http://schemas.microsoft.com/office/drawing/2014/chart" uri="{C3380CC4-5D6E-409C-BE32-E72D297353CC}">
              <c16:uniqueId val="{00000008-DC03-424C-806A-8FA282002A7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4.33</c:v>
                </c:pt>
                <c:pt idx="4">
                  <c:v>#N/A</c:v>
                </c:pt>
                <c:pt idx="5">
                  <c:v>4.46</c:v>
                </c:pt>
                <c:pt idx="6">
                  <c:v>#N/A</c:v>
                </c:pt>
                <c:pt idx="7">
                  <c:v>4.7</c:v>
                </c:pt>
                <c:pt idx="8">
                  <c:v>#N/A</c:v>
                </c:pt>
                <c:pt idx="9">
                  <c:v>5.05</c:v>
                </c:pt>
              </c:numCache>
            </c:numRef>
          </c:val>
          <c:extLst>
            <c:ext xmlns:c16="http://schemas.microsoft.com/office/drawing/2014/chart" uri="{C3380CC4-5D6E-409C-BE32-E72D297353CC}">
              <c16:uniqueId val="{00000009-DC03-424C-806A-8FA282002A7F}"/>
            </c:ext>
          </c:extLst>
        </c:ser>
        <c:dLbls>
          <c:showLegendKey val="0"/>
          <c:showVal val="0"/>
          <c:showCatName val="0"/>
          <c:showSerName val="0"/>
          <c:showPercent val="0"/>
          <c:showBubbleSize val="0"/>
        </c:dLbls>
        <c:gapWidth val="150"/>
        <c:overlap val="100"/>
        <c:axId val="357365144"/>
        <c:axId val="1"/>
      </c:barChart>
      <c:catAx>
        <c:axId val="35736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365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1680</c:v>
                </c:pt>
                <c:pt idx="8">
                  <c:v>1732</c:v>
                </c:pt>
                <c:pt idx="11">
                  <c:v>1753</c:v>
                </c:pt>
                <c:pt idx="14">
                  <c:v>1791</c:v>
                </c:pt>
              </c:numCache>
            </c:numRef>
          </c:val>
          <c:extLst>
            <c:ext xmlns:c16="http://schemas.microsoft.com/office/drawing/2014/chart" uri="{C3380CC4-5D6E-409C-BE32-E72D297353CC}">
              <c16:uniqueId val="{00000000-506F-4B0F-84DE-1E6C434079B4}"/>
            </c:ext>
          </c:extLst>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6F-4B0F-84DE-1E6C434079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2-506F-4B0F-84DE-1E6C434079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147</c:v>
                </c:pt>
                <c:pt idx="6">
                  <c:v>161</c:v>
                </c:pt>
                <c:pt idx="9">
                  <c:v>154</c:v>
                </c:pt>
                <c:pt idx="12">
                  <c:v>140</c:v>
                </c:pt>
              </c:numCache>
            </c:numRef>
          </c:val>
          <c:extLst>
            <c:ext xmlns:c16="http://schemas.microsoft.com/office/drawing/2014/chart" uri="{C3380CC4-5D6E-409C-BE32-E72D297353CC}">
              <c16:uniqueId val="{00000003-506F-4B0F-84DE-1E6C434079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220</c:v>
                </c:pt>
                <c:pt idx="6">
                  <c:v>265</c:v>
                </c:pt>
                <c:pt idx="9">
                  <c:v>297</c:v>
                </c:pt>
                <c:pt idx="12">
                  <c:v>324</c:v>
                </c:pt>
              </c:numCache>
            </c:numRef>
          </c:val>
          <c:extLst>
            <c:ext xmlns:c16="http://schemas.microsoft.com/office/drawing/2014/chart" uri="{C3380CC4-5D6E-409C-BE32-E72D297353CC}">
              <c16:uniqueId val="{00000004-506F-4B0F-84DE-1E6C434079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6F-4B0F-84DE-1E6C434079B4}"/>
            </c:ext>
          </c:extLst>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6F-4B0F-84DE-1E6C434079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2342</c:v>
                </c:pt>
                <c:pt idx="6">
                  <c:v>2271</c:v>
                </c:pt>
                <c:pt idx="9">
                  <c:v>2200</c:v>
                </c:pt>
                <c:pt idx="12">
                  <c:v>1982</c:v>
                </c:pt>
              </c:numCache>
            </c:numRef>
          </c:val>
          <c:extLst>
            <c:ext xmlns:c16="http://schemas.microsoft.com/office/drawing/2014/chart" uri="{C3380CC4-5D6E-409C-BE32-E72D297353CC}">
              <c16:uniqueId val="{00000007-506F-4B0F-84DE-1E6C434079B4}"/>
            </c:ext>
          </c:extLst>
        </c:ser>
        <c:dLbls>
          <c:showLegendKey val="0"/>
          <c:showVal val="0"/>
          <c:showCatName val="0"/>
          <c:showSerName val="0"/>
          <c:showPercent val="0"/>
          <c:showBubbleSize val="0"/>
        </c:dLbls>
        <c:gapWidth val="100"/>
        <c:overlap val="100"/>
        <c:axId val="36082740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1030</c:v>
                </c:pt>
                <c:pt idx="5">
                  <c:v>#N/A</c:v>
                </c:pt>
                <c:pt idx="6">
                  <c:v>#N/A</c:v>
                </c:pt>
                <c:pt idx="7">
                  <c:v>966</c:v>
                </c:pt>
                <c:pt idx="8">
                  <c:v>#N/A</c:v>
                </c:pt>
                <c:pt idx="9">
                  <c:v>#N/A</c:v>
                </c:pt>
                <c:pt idx="10">
                  <c:v>898</c:v>
                </c:pt>
                <c:pt idx="11">
                  <c:v>#N/A</c:v>
                </c:pt>
                <c:pt idx="12">
                  <c:v>#N/A</c:v>
                </c:pt>
                <c:pt idx="13">
                  <c:v>655</c:v>
                </c:pt>
                <c:pt idx="14">
                  <c:v>#N/A</c:v>
                </c:pt>
              </c:numCache>
            </c:numRef>
          </c:val>
          <c:smooth val="0"/>
          <c:extLst>
            <c:ext xmlns:c16="http://schemas.microsoft.com/office/drawing/2014/chart" uri="{C3380CC4-5D6E-409C-BE32-E72D297353CC}">
              <c16:uniqueId val="{00000008-506F-4B0F-84DE-1E6C434079B4}"/>
            </c:ext>
          </c:extLst>
        </c:ser>
        <c:dLbls>
          <c:showLegendKey val="0"/>
          <c:showVal val="0"/>
          <c:showCatName val="0"/>
          <c:showSerName val="0"/>
          <c:showPercent val="0"/>
          <c:showBubbleSize val="0"/>
        </c:dLbls>
        <c:marker val="1"/>
        <c:smooth val="0"/>
        <c:axId val="360827400"/>
        <c:axId val="1"/>
      </c:lineChart>
      <c:catAx>
        <c:axId val="36082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8274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16300</c:v>
                </c:pt>
                <c:pt idx="8">
                  <c:v>16663</c:v>
                </c:pt>
                <c:pt idx="11">
                  <c:v>17878</c:v>
                </c:pt>
                <c:pt idx="14">
                  <c:v>18275</c:v>
                </c:pt>
              </c:numCache>
            </c:numRef>
          </c:val>
          <c:extLst>
            <c:ext xmlns:c16="http://schemas.microsoft.com/office/drawing/2014/chart" uri="{C3380CC4-5D6E-409C-BE32-E72D297353CC}">
              <c16:uniqueId val="{00000000-BA8D-4770-A5C7-8310C8CD7B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530</c:v>
                </c:pt>
                <c:pt idx="8">
                  <c:v>521</c:v>
                </c:pt>
                <c:pt idx="11">
                  <c:v>480</c:v>
                </c:pt>
                <c:pt idx="14">
                  <c:v>451</c:v>
                </c:pt>
              </c:numCache>
            </c:numRef>
          </c:val>
          <c:extLst>
            <c:ext xmlns:c16="http://schemas.microsoft.com/office/drawing/2014/chart" uri="{C3380CC4-5D6E-409C-BE32-E72D297353CC}">
              <c16:uniqueId val="{00000001-BA8D-4770-A5C7-8310C8CD7B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6278</c:v>
                </c:pt>
                <c:pt idx="8">
                  <c:v>5380</c:v>
                </c:pt>
                <c:pt idx="11">
                  <c:v>5275</c:v>
                </c:pt>
                <c:pt idx="14">
                  <c:v>5650</c:v>
                </c:pt>
              </c:numCache>
            </c:numRef>
          </c:val>
          <c:extLst>
            <c:ext xmlns:c16="http://schemas.microsoft.com/office/drawing/2014/chart" uri="{C3380CC4-5D6E-409C-BE32-E72D297353CC}">
              <c16:uniqueId val="{00000002-BA8D-4770-A5C7-8310C8CD7B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D-4770-A5C7-8310C8CD7B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8D-4770-A5C7-8310C8CD7B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304</c:v>
                </c:pt>
                <c:pt idx="6">
                  <c:v>322</c:v>
                </c:pt>
                <c:pt idx="9">
                  <c:v>311</c:v>
                </c:pt>
                <c:pt idx="12">
                  <c:v>315</c:v>
                </c:pt>
              </c:numCache>
            </c:numRef>
          </c:val>
          <c:extLst>
            <c:ext xmlns:c16="http://schemas.microsoft.com/office/drawing/2014/chart" uri="{C3380CC4-5D6E-409C-BE32-E72D297353CC}">
              <c16:uniqueId val="{00000005-BA8D-4770-A5C7-8310C8CD7B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1334</c:v>
                </c:pt>
                <c:pt idx="6">
                  <c:v>1337</c:v>
                </c:pt>
                <c:pt idx="9">
                  <c:v>1661</c:v>
                </c:pt>
                <c:pt idx="12">
                  <c:v>1648</c:v>
                </c:pt>
              </c:numCache>
            </c:numRef>
          </c:val>
          <c:extLst>
            <c:ext xmlns:c16="http://schemas.microsoft.com/office/drawing/2014/chart" uri="{C3380CC4-5D6E-409C-BE32-E72D297353CC}">
              <c16:uniqueId val="{00000006-BA8D-4770-A5C7-8310C8CD7B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1203</c:v>
                </c:pt>
                <c:pt idx="6">
                  <c:v>1102</c:v>
                </c:pt>
                <c:pt idx="9">
                  <c:v>992</c:v>
                </c:pt>
                <c:pt idx="12">
                  <c:v>871</c:v>
                </c:pt>
              </c:numCache>
            </c:numRef>
          </c:val>
          <c:extLst>
            <c:ext xmlns:c16="http://schemas.microsoft.com/office/drawing/2014/chart" uri="{C3380CC4-5D6E-409C-BE32-E72D297353CC}">
              <c16:uniqueId val="{00000007-BA8D-4770-A5C7-8310C8CD7B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5087</c:v>
                </c:pt>
                <c:pt idx="6">
                  <c:v>5201</c:v>
                </c:pt>
                <c:pt idx="9">
                  <c:v>4913</c:v>
                </c:pt>
                <c:pt idx="12">
                  <c:v>5243</c:v>
                </c:pt>
              </c:numCache>
            </c:numRef>
          </c:val>
          <c:extLst>
            <c:ext xmlns:c16="http://schemas.microsoft.com/office/drawing/2014/chart" uri="{C3380CC4-5D6E-409C-BE32-E72D297353CC}">
              <c16:uniqueId val="{00000008-BA8D-4770-A5C7-8310C8CD7B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8D-4770-A5C7-8310C8CD7B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17108</c:v>
                </c:pt>
                <c:pt idx="6">
                  <c:v>16693</c:v>
                </c:pt>
                <c:pt idx="9">
                  <c:v>16689</c:v>
                </c:pt>
                <c:pt idx="12">
                  <c:v>17043</c:v>
                </c:pt>
              </c:numCache>
            </c:numRef>
          </c:val>
          <c:extLst>
            <c:ext xmlns:c16="http://schemas.microsoft.com/office/drawing/2014/chart" uri="{C3380CC4-5D6E-409C-BE32-E72D297353CC}">
              <c16:uniqueId val="{0000000A-BA8D-4770-A5C7-8310C8CD7BAA}"/>
            </c:ext>
          </c:extLst>
        </c:ser>
        <c:dLbls>
          <c:showLegendKey val="0"/>
          <c:showVal val="0"/>
          <c:showCatName val="0"/>
          <c:showSerName val="0"/>
          <c:showPercent val="0"/>
          <c:showBubbleSize val="0"/>
        </c:dLbls>
        <c:gapWidth val="100"/>
        <c:overlap val="100"/>
        <c:axId val="35736317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1926</c:v>
                </c:pt>
                <c:pt idx="5">
                  <c:v>#N/A</c:v>
                </c:pt>
                <c:pt idx="6">
                  <c:v>#N/A</c:v>
                </c:pt>
                <c:pt idx="7">
                  <c:v>2091</c:v>
                </c:pt>
                <c:pt idx="8">
                  <c:v>#N/A</c:v>
                </c:pt>
                <c:pt idx="9">
                  <c:v>#N/A</c:v>
                </c:pt>
                <c:pt idx="10">
                  <c:v>933</c:v>
                </c:pt>
                <c:pt idx="11">
                  <c:v>#N/A</c:v>
                </c:pt>
                <c:pt idx="12">
                  <c:v>#N/A</c:v>
                </c:pt>
                <c:pt idx="13">
                  <c:v>744</c:v>
                </c:pt>
                <c:pt idx="14">
                  <c:v>#N/A</c:v>
                </c:pt>
              </c:numCache>
            </c:numRef>
          </c:val>
          <c:smooth val="0"/>
          <c:extLst>
            <c:ext xmlns:c16="http://schemas.microsoft.com/office/drawing/2014/chart" uri="{C3380CC4-5D6E-409C-BE32-E72D297353CC}">
              <c16:uniqueId val="{0000000B-BA8D-4770-A5C7-8310C8CD7BAA}"/>
            </c:ext>
          </c:extLst>
        </c:ser>
        <c:dLbls>
          <c:showLegendKey val="0"/>
          <c:showVal val="0"/>
          <c:showCatName val="0"/>
          <c:showSerName val="0"/>
          <c:showPercent val="0"/>
          <c:showBubbleSize val="0"/>
        </c:dLbls>
        <c:marker val="1"/>
        <c:smooth val="0"/>
        <c:axId val="357363176"/>
        <c:axId val="1"/>
      </c:lineChart>
      <c:catAx>
        <c:axId val="35736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3631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379"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380"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508007"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508008"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岐阜県揖斐川町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508010"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508011"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508013"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24,271</a:t>
          </a:r>
        </a:p>
        <a:p>
          <a:pPr algn="r" rtl="0">
            <a:lnSpc>
              <a:spcPts val="1300"/>
            </a:lnSpc>
            <a:defRPr sz="1000"/>
          </a:pPr>
          <a:r>
            <a:rPr lang="ja-JP" altLang="en-US" sz="1100" b="1" i="0" u="none" strike="noStrike" baseline="0">
              <a:solidFill>
                <a:srgbClr val="000000"/>
              </a:solidFill>
              <a:latin typeface="ＭＳ ゴシック"/>
              <a:ea typeface="ＭＳ ゴシック"/>
            </a:rPr>
            <a:t>803.68</a:t>
          </a:r>
        </a:p>
        <a:p>
          <a:pPr algn="r" rtl="0">
            <a:lnSpc>
              <a:spcPts val="1300"/>
            </a:lnSpc>
            <a:defRPr sz="1000"/>
          </a:pPr>
          <a:r>
            <a:rPr lang="ja-JP" altLang="en-US" sz="1100" b="1" i="0" u="none" strike="noStrike" baseline="0">
              <a:solidFill>
                <a:srgbClr val="000000"/>
              </a:solidFill>
              <a:latin typeface="ＭＳ ゴシック"/>
              <a:ea typeface="ＭＳ ゴシック"/>
            </a:rPr>
            <a:t>16,667,748</a:t>
          </a:r>
        </a:p>
        <a:p>
          <a:pPr algn="r" rtl="0">
            <a:lnSpc>
              <a:spcPts val="1300"/>
            </a:lnSpc>
            <a:defRPr sz="1000"/>
          </a:pPr>
          <a:r>
            <a:rPr lang="ja-JP" altLang="en-US" sz="1100" b="1" i="0" u="none" strike="noStrike" baseline="0">
              <a:solidFill>
                <a:srgbClr val="000000"/>
              </a:solidFill>
              <a:latin typeface="ＭＳ ゴシック"/>
              <a:ea typeface="ＭＳ ゴシック"/>
            </a:rPr>
            <a:t>16,003,290</a:t>
          </a:r>
        </a:p>
        <a:p>
          <a:pPr algn="r" rtl="0">
            <a:lnSpc>
              <a:spcPts val="1300"/>
            </a:lnSpc>
            <a:defRPr sz="1000"/>
          </a:pPr>
          <a:r>
            <a:rPr lang="ja-JP" altLang="en-US" sz="1100" b="1" i="0" u="none" strike="noStrike" baseline="0">
              <a:solidFill>
                <a:srgbClr val="000000"/>
              </a:solidFill>
              <a:latin typeface="ＭＳ ゴシック"/>
              <a:ea typeface="ＭＳ ゴシック"/>
            </a:rPr>
            <a:t>479,603</a:t>
          </a:r>
        </a:p>
        <a:p>
          <a:pPr algn="r" rtl="0">
            <a:lnSpc>
              <a:spcPts val="1300"/>
            </a:lnSpc>
            <a:defRPr sz="1000"/>
          </a:pPr>
          <a:r>
            <a:rPr lang="ja-JP" altLang="en-US" sz="1100" b="1" i="0" u="none" strike="noStrike" baseline="0">
              <a:solidFill>
                <a:srgbClr val="000000"/>
              </a:solidFill>
              <a:latin typeface="ＭＳ ゴシック"/>
              <a:ea typeface="ＭＳ ゴシック"/>
            </a:rPr>
            <a:t>10,081,876</a:t>
          </a:r>
        </a:p>
        <a:p>
          <a:pPr algn="r" rtl="0">
            <a:lnSpc>
              <a:spcPts val="1300"/>
            </a:lnSpc>
            <a:defRPr sz="1000"/>
          </a:pPr>
          <a:r>
            <a:rPr lang="ja-JP" altLang="en-US" sz="1100" b="1" i="0" u="none" strike="noStrike" baseline="0">
              <a:solidFill>
                <a:srgbClr val="000000"/>
              </a:solidFill>
              <a:latin typeface="ＭＳ ゴシック"/>
              <a:ea typeface="ＭＳ ゴシック"/>
            </a:rPr>
            <a:t>17,043,412</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10.3</a:t>
          </a:r>
        </a:p>
        <a:p>
          <a:pPr algn="r" rtl="0">
            <a:lnSpc>
              <a:spcPts val="1200"/>
            </a:lnSpc>
            <a:defRPr sz="1000"/>
          </a:pPr>
          <a:r>
            <a:rPr lang="ja-JP" altLang="en-US" sz="1100" b="1" i="0" u="none" strike="noStrike" baseline="0">
              <a:solidFill>
                <a:srgbClr val="000000"/>
              </a:solidFill>
              <a:latin typeface="ＭＳ ゴシック"/>
              <a:ea typeface="ＭＳ ゴシック"/>
            </a:rPr>
            <a:t>8.9</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Ⅴ－１  H19  Ⅴ－１  H20  Ⅴ－１  </a:t>
          </a:r>
        </a:p>
        <a:p>
          <a:pPr algn="l" rtl="0">
            <a:lnSpc>
              <a:spcPts val="1200"/>
            </a:lnSpc>
            <a:defRPr sz="1000"/>
          </a:pPr>
          <a:r>
            <a:rPr lang="ja-JP" altLang="en-US" sz="1100" b="1" i="0" u="none" strike="noStrike" baseline="0">
              <a:solidFill>
                <a:srgbClr val="000000"/>
              </a:solidFill>
              <a:latin typeface="ＭＳ ゴシック"/>
              <a:ea typeface="ＭＳ ゴシック"/>
            </a:rPr>
            <a:t>H21  Ⅴ－１  H22  Ⅴ－１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508022"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oneCellAnchor>
    <xdr:from>
      <xdr:col>16</xdr:col>
      <xdr:colOff>429185</xdr:colOff>
      <xdr:row>9</xdr:row>
      <xdr:rowOff>80118</xdr:rowOff>
    </xdr:from>
    <xdr:ext cx="920508" cy="186974"/>
    <xdr:sp macro="" textlink="">
      <xdr:nvSpPr>
        <xdr:cNvPr id="10258" name="Text Box 18"/>
        <xdr:cNvSpPr txBox="1">
          <a:spLocks noChangeArrowheads="1"/>
        </xdr:cNvSpPr>
      </xdr:nvSpPr>
      <xdr:spPr bwMode="auto">
        <a:xfrm>
          <a:off x="11478185" y="1580306"/>
          <a:ext cx="920508" cy="186974"/>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16</xdr:col>
      <xdr:colOff>124662</xdr:colOff>
      <xdr:row>10</xdr:row>
      <xdr:rowOff>144796</xdr:rowOff>
    </xdr:from>
    <xdr:ext cx="998011" cy="186974"/>
    <xdr:sp macro="" textlink="">
      <xdr:nvSpPr>
        <xdr:cNvPr id="10259" name="Text Box 19"/>
        <xdr:cNvSpPr txBox="1">
          <a:spLocks noChangeArrowheads="1"/>
        </xdr:cNvSpPr>
      </xdr:nvSpPr>
      <xdr:spPr bwMode="auto">
        <a:xfrm>
          <a:off x="11164137" y="1811671"/>
          <a:ext cx="960263" cy="186974"/>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16</xdr:col>
      <xdr:colOff>76200</xdr:colOff>
      <xdr:row>14</xdr:row>
      <xdr:rowOff>75555</xdr:rowOff>
    </xdr:from>
    <xdr:ext cx="1000770" cy="332807"/>
    <xdr:sp macro="" textlink="">
      <xdr:nvSpPr>
        <xdr:cNvPr id="10260" name="Text Box 20"/>
        <xdr:cNvSpPr txBox="1">
          <a:spLocks noChangeArrowheads="1"/>
        </xdr:cNvSpPr>
      </xdr:nvSpPr>
      <xdr:spPr bwMode="auto">
        <a:xfrm>
          <a:off x="11125200" y="2409180"/>
          <a:ext cx="972446" cy="293414"/>
        </a:xfrm>
        <a:prstGeom prst="rect">
          <a:avLst/>
        </a:prstGeom>
        <a:noFill/>
        <a:ln>
          <a:noFill/>
        </a:ln>
        <a:effectLs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508026"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508027"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508028"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508029"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508030"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508031"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508032"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33438" y="345757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33438" y="3705225"/>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33438" y="3957638"/>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33438" y="4195763"/>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123825</xdr:rowOff>
    </xdr:from>
    <xdr:ext cx="8559523" cy="185179"/>
    <xdr:sp macro="" textlink="">
      <xdr:nvSpPr>
        <xdr:cNvPr id="10272" name="Text Box 32"/>
        <xdr:cNvSpPr txBox="1">
          <a:spLocks noChangeArrowheads="1"/>
        </xdr:cNvSpPr>
      </xdr:nvSpPr>
      <xdr:spPr bwMode="auto">
        <a:xfrm>
          <a:off x="833438" y="445770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oneCellAnchor>
    <xdr:from>
      <xdr:col>3</xdr:col>
      <xdr:colOff>686129</xdr:colOff>
      <xdr:row>30</xdr:row>
      <xdr:rowOff>88457</xdr:rowOff>
    </xdr:from>
    <xdr:ext cx="892167" cy="235193"/>
    <xdr:sp macro="" textlink="">
      <xdr:nvSpPr>
        <xdr:cNvPr id="10274" name="Text Box 34"/>
        <xdr:cNvSpPr txBox="1">
          <a:spLocks noChangeArrowheads="1"/>
        </xdr:cNvSpPr>
      </xdr:nvSpPr>
      <xdr:spPr bwMode="auto">
        <a:xfrm>
          <a:off x="2757817" y="5089082"/>
          <a:ext cx="892167" cy="235193"/>
        </a:xfrm>
        <a:prstGeom prst="rect">
          <a:avLst/>
        </a:prstGeom>
        <a:noFill/>
        <a:ln>
          <a:noFill/>
        </a:ln>
        <a:effectLs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oneCellAnchor>
  <xdr:oneCellAnchor>
    <xdr:from>
      <xdr:col>5</xdr:col>
      <xdr:colOff>95250</xdr:colOff>
      <xdr:row>29</xdr:row>
      <xdr:rowOff>152601</xdr:rowOff>
    </xdr:from>
    <xdr:ext cx="657103" cy="289823"/>
    <xdr:sp macro="" textlink="">
      <xdr:nvSpPr>
        <xdr:cNvPr id="10275" name="Text Box 35"/>
        <xdr:cNvSpPr txBox="1">
          <a:spLocks noChangeArrowheads="1"/>
        </xdr:cNvSpPr>
      </xdr:nvSpPr>
      <xdr:spPr bwMode="auto">
        <a:xfrm>
          <a:off x="3548063" y="4986539"/>
          <a:ext cx="657103" cy="289823"/>
        </a:xfrm>
        <a:prstGeom prst="rect">
          <a:avLst/>
        </a:prstGeom>
        <a:noFill/>
        <a:ln>
          <a:noFill/>
        </a:ln>
        <a:effectLs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[0.43]　</a:t>
          </a:r>
          <a:endParaRPr lang="ja-JP" altLang="en-US"/>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xdr:cNvSpPr>
          <a:spLocks noChangeArrowheads="1"/>
        </xdr:cNvSpPr>
      </xdr:nvSpPr>
      <xdr:spPr bwMode="auto">
        <a:xfrm>
          <a:off x="5905500" y="526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xdr:cNvSpPr>
          <a:spLocks noChangeArrowheads="1"/>
        </xdr:cNvSpPr>
      </xdr:nvSpPr>
      <xdr:spPr bwMode="auto">
        <a:xfrm>
          <a:off x="5905500" y="545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30/41</a:t>
          </a:r>
          <a:endParaRPr lang="ja-JP" altLang="en-US"/>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xdr:cNvSpPr>
          <a:spLocks noChangeArrowheads="1"/>
        </xdr:cNvSpPr>
      </xdr:nvSpPr>
      <xdr:spPr bwMode="auto">
        <a:xfrm>
          <a:off x="7553325" y="526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xdr:cNvSpPr>
          <a:spLocks noChangeArrowheads="1"/>
        </xdr:cNvSpPr>
      </xdr:nvSpPr>
      <xdr:spPr bwMode="auto">
        <a:xfrm>
          <a:off x="7553325" y="545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xdr:cNvSpPr>
          <a:spLocks noChangeArrowheads="1"/>
        </xdr:cNvSpPr>
      </xdr:nvSpPr>
      <xdr:spPr bwMode="auto">
        <a:xfrm>
          <a:off x="9020175" y="526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xdr:cNvSpPr>
          <a:spLocks noChangeArrowheads="1"/>
        </xdr:cNvSpPr>
      </xdr:nvSpPr>
      <xdr:spPr bwMode="auto">
        <a:xfrm>
          <a:off x="9020175" y="545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0.62</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08047"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508048"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xdr:spPr>
      <xdr:txBody>
        <a:bodyPr/>
        <a:lstStyle/>
        <a:p>
          <a:pPr rtl="0"/>
          <a:r>
            <a:rPr lang="ja-JP" altLang="ja-JP" sz="1100" b="0" i="0" baseline="0">
              <a:effectLst/>
              <a:latin typeface="+mn-lt"/>
              <a:ea typeface="+mn-ea"/>
              <a:cs typeface="+mn-cs"/>
            </a:rPr>
            <a:t>人口の減少や全国平均を上回る高齢化率（平成2</a:t>
          </a:r>
          <a:r>
            <a:rPr lang="en-US" altLang="ja-JP" sz="1100" b="0" i="0" baseline="0">
              <a:effectLst/>
              <a:latin typeface="+mn-lt"/>
              <a:ea typeface="+mn-ea"/>
              <a:cs typeface="+mn-cs"/>
            </a:rPr>
            <a:t>2</a:t>
          </a:r>
          <a:r>
            <a:rPr lang="ja-JP" altLang="ja-JP" sz="1100" b="0" i="0" baseline="0">
              <a:effectLst/>
              <a:latin typeface="+mn-lt"/>
              <a:ea typeface="+mn-ea"/>
              <a:cs typeface="+mn-cs"/>
            </a:rPr>
            <a:t>年度末29.</a:t>
          </a:r>
          <a:r>
            <a:rPr lang="en-US" altLang="ja-JP" sz="1100" b="0" i="0" baseline="0">
              <a:effectLst/>
              <a:latin typeface="+mn-lt"/>
              <a:ea typeface="+mn-ea"/>
              <a:cs typeface="+mn-cs"/>
            </a:rPr>
            <a:t>8</a:t>
          </a:r>
          <a:r>
            <a:rPr lang="ja-JP" altLang="ja-JP" sz="1100" b="0" i="0" baseline="0">
              <a:effectLst/>
              <a:latin typeface="+mn-lt"/>
              <a:ea typeface="+mn-ea"/>
              <a:cs typeface="+mn-cs"/>
            </a:rPr>
            <a:t>％）に加え、町内に中心となる産業や大規模な事業所が少ないこと等により財政基盤が弱く、類似団体平均値をかなり下回っている（△0.</a:t>
          </a:r>
          <a:r>
            <a:rPr lang="en-US" altLang="ja-JP" sz="1100" b="0" i="0" baseline="0">
              <a:effectLst/>
              <a:latin typeface="+mn-lt"/>
              <a:ea typeface="+mn-ea"/>
              <a:cs typeface="+mn-cs"/>
            </a:rPr>
            <a:t>22</a:t>
          </a:r>
          <a:r>
            <a:rPr lang="ja-JP" altLang="ja-JP" sz="1100" b="0" i="0" baseline="0">
              <a:effectLst/>
              <a:latin typeface="+mn-lt"/>
              <a:ea typeface="+mn-ea"/>
              <a:cs typeface="+mn-cs"/>
            </a:rPr>
            <a:t>）。そのため、企業誘致や定住促進対策を積極的に進め、法人税・住民税等の増収を図る。なお、平成21年度から徳山ダム完成に伴う固定資産税（償却資産）が増収となっている。一方、歳出面では、合併により職員数が類似団体と比べ大幅増となった人件費のほか、公共施設に係る維持管理経費の影響で歳出総額に占める割合が高い物件費の削減が課題である。引き続き「行政改革大綱」や「集中改革プラン」に基づき、類似施設の統廃合や採算性の低い施設の廃止など、徹底した行政改革・事務事業の見直しを進め経常経費の縮減に努める。人件費については、平成</a:t>
          </a:r>
          <a:r>
            <a:rPr lang="en-US" altLang="ja-JP" sz="1100" b="0" i="0" baseline="0">
              <a:effectLst/>
              <a:latin typeface="+mn-lt"/>
              <a:ea typeface="+mn-ea"/>
              <a:cs typeface="+mn-cs"/>
            </a:rPr>
            <a:t>21</a:t>
          </a:r>
          <a:r>
            <a:rPr lang="ja-JP" altLang="ja-JP" sz="1100" b="0" i="0" baseline="0">
              <a:effectLst/>
              <a:latin typeface="+mn-lt"/>
              <a:ea typeface="+mn-ea"/>
              <a:cs typeface="+mn-cs"/>
            </a:rPr>
            <a:t>年度決算（普通会計ベース）に比して△</a:t>
          </a:r>
          <a:r>
            <a:rPr lang="en-US" altLang="ja-JP" sz="1100" b="0" i="0" baseline="0">
              <a:effectLst/>
              <a:latin typeface="+mn-lt"/>
              <a:ea typeface="+mn-ea"/>
              <a:cs typeface="+mn-cs"/>
            </a:rPr>
            <a:t>6</a:t>
          </a:r>
          <a:r>
            <a:rPr lang="ja-JP" altLang="ja-JP" sz="1100" b="0" i="0" baseline="0">
              <a:effectLst/>
              <a:latin typeface="+mn-lt"/>
              <a:ea typeface="+mn-ea"/>
              <a:cs typeface="+mn-cs"/>
            </a:rPr>
            <a:t>人と、定員適正化に基づく削減計画</a:t>
          </a:r>
          <a:r>
            <a:rPr lang="ja-JP" altLang="en-US" sz="1100" b="0" i="0" baseline="0">
              <a:effectLst/>
              <a:latin typeface="+mn-lt"/>
              <a:ea typeface="+mn-ea"/>
              <a:cs typeface="+mn-cs"/>
            </a:rPr>
            <a:t>により</a:t>
          </a:r>
          <a:r>
            <a:rPr lang="ja-JP" altLang="ja-JP" sz="1100" b="0" i="0" baseline="0">
              <a:effectLst/>
              <a:latin typeface="+mn-lt"/>
              <a:ea typeface="+mn-ea"/>
              <a:cs typeface="+mn-cs"/>
            </a:rPr>
            <a:t>削減を図っているが、今後も引き続き退職不補充などにより職員数の削減を進めていく。</a:t>
          </a:r>
          <a:endParaRPr lang="ja-JP" altLang="ja-JP">
            <a:effectLst/>
          </a:endParaRPr>
        </a:p>
        <a:p>
          <a:pPr>
            <a:lnSpc>
              <a:spcPts val="1200"/>
            </a:lnSpc>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508051"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508052"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508054"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508056"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508058"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508060"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508062"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508064"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0806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47625</xdr:rowOff>
    </xdr:from>
    <xdr:to>
      <xdr:col>7</xdr:col>
      <xdr:colOff>152400</xdr:colOff>
      <xdr:row>44</xdr:row>
      <xdr:rowOff>47625</xdr:rowOff>
    </xdr:to>
    <xdr:sp macro="" textlink="">
      <xdr:nvSpPr>
        <xdr:cNvPr id="508067" name="Line 62"/>
        <xdr:cNvSpPr>
          <a:spLocks noChangeShapeType="1"/>
        </xdr:cNvSpPr>
      </xdr:nvSpPr>
      <xdr:spPr bwMode="auto">
        <a:xfrm flipV="1">
          <a:off x="4953000" y="6219825"/>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3" name="財政力最小値テキスト"/>
        <xdr:cNvSpPr txBox="1">
          <a:spLocks noChangeArrowheads="1"/>
        </xdr:cNvSpPr>
      </xdr:nvSpPr>
      <xdr:spPr bwMode="auto">
        <a:xfrm>
          <a:off x="5038725" y="7591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0.22</a:t>
          </a:r>
          <a:endParaRPr lang="ja-JP" altLang="en-US"/>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508069" name="Line 64"/>
        <xdr:cNvSpPr>
          <a:spLocks noChangeShapeType="1"/>
        </xdr:cNvSpPr>
      </xdr:nvSpPr>
      <xdr:spPr bwMode="auto">
        <a:xfrm>
          <a:off x="4867275" y="7591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1.42</a:t>
          </a:r>
          <a:endParaRPr lang="ja-JP" altLang="en-US"/>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508071" name="Line 66"/>
        <xdr:cNvSpPr>
          <a:spLocks noChangeShapeType="1"/>
        </xdr:cNvSpPr>
      </xdr:nvSpPr>
      <xdr:spPr bwMode="auto">
        <a:xfrm>
          <a:off x="4867275" y="6219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133350</xdr:rowOff>
    </xdr:from>
    <xdr:to>
      <xdr:col>7</xdr:col>
      <xdr:colOff>152400</xdr:colOff>
      <xdr:row>42</xdr:row>
      <xdr:rowOff>152400</xdr:rowOff>
    </xdr:to>
    <xdr:sp macro="" textlink="">
      <xdr:nvSpPr>
        <xdr:cNvPr id="508072" name="Line 67"/>
        <xdr:cNvSpPr>
          <a:spLocks noChangeShapeType="1"/>
        </xdr:cNvSpPr>
      </xdr:nvSpPr>
      <xdr:spPr bwMode="auto">
        <a:xfrm>
          <a:off x="4114800" y="7334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08" name="財政力平均値テキスト"/>
        <xdr:cNvSpPr txBox="1">
          <a:spLocks noChangeArrowheads="1"/>
        </xdr:cNvSpPr>
      </xdr:nvSpPr>
      <xdr:spPr bwMode="auto">
        <a:xfrm>
          <a:off x="5038725" y="6924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0.65</a:t>
          </a:r>
          <a:endParaRPr lang="ja-JP" altLang="en-US"/>
        </a:p>
      </xdr:txBody>
    </xdr:sp>
    <xdr:clientData/>
  </xdr:twoCellAnchor>
  <xdr:twoCellAnchor>
    <xdr:from>
      <xdr:col>7</xdr:col>
      <xdr:colOff>104775</xdr:colOff>
      <xdr:row>41</xdr:row>
      <xdr:rowOff>19050</xdr:rowOff>
    </xdr:from>
    <xdr:to>
      <xdr:col>7</xdr:col>
      <xdr:colOff>200025</xdr:colOff>
      <xdr:row>41</xdr:row>
      <xdr:rowOff>123825</xdr:rowOff>
    </xdr:to>
    <xdr:sp macro="" textlink="">
      <xdr:nvSpPr>
        <xdr:cNvPr id="508074" name="AutoShape 69"/>
        <xdr:cNvSpPr>
          <a:spLocks noChangeArrowheads="1"/>
        </xdr:cNvSpPr>
      </xdr:nvSpPr>
      <xdr:spPr bwMode="auto">
        <a:xfrm>
          <a:off x="4905375" y="70485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133350</xdr:rowOff>
    </xdr:from>
    <xdr:to>
      <xdr:col>6</xdr:col>
      <xdr:colOff>0</xdr:colOff>
      <xdr:row>42</xdr:row>
      <xdr:rowOff>133350</xdr:rowOff>
    </xdr:to>
    <xdr:sp macro="" textlink="">
      <xdr:nvSpPr>
        <xdr:cNvPr id="508075" name="Line 70"/>
        <xdr:cNvSpPr>
          <a:spLocks noChangeShapeType="1"/>
        </xdr:cNvSpPr>
      </xdr:nvSpPr>
      <xdr:spPr bwMode="auto">
        <a:xfrm>
          <a:off x="3228975" y="7334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76200</xdr:rowOff>
    </xdr:from>
    <xdr:to>
      <xdr:col>6</xdr:col>
      <xdr:colOff>47625</xdr:colOff>
      <xdr:row>41</xdr:row>
      <xdr:rowOff>9525</xdr:rowOff>
    </xdr:to>
    <xdr:sp macro="" textlink="">
      <xdr:nvSpPr>
        <xdr:cNvPr id="508076" name="AutoShape 71"/>
        <xdr:cNvSpPr>
          <a:spLocks noChangeArrowheads="1"/>
        </xdr:cNvSpPr>
      </xdr:nvSpPr>
      <xdr:spPr bwMode="auto">
        <a:xfrm>
          <a:off x="40671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47625</xdr:rowOff>
    </xdr:from>
    <xdr:to>
      <xdr:col>6</xdr:col>
      <xdr:colOff>352425</xdr:colOff>
      <xdr:row>40</xdr:row>
      <xdr:rowOff>85725</xdr:rowOff>
    </xdr:to>
    <xdr:sp macro="" textlink="">
      <xdr:nvSpPr>
        <xdr:cNvPr id="10312" name="Text Box 72"/>
        <xdr:cNvSpPr txBox="1">
          <a:spLocks noChangeArrowheads="1"/>
        </xdr:cNvSpPr>
      </xdr:nvSpPr>
      <xdr:spPr bwMode="auto">
        <a:xfrm>
          <a:off x="3733800" y="6734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0.75</a:t>
          </a:r>
          <a:endParaRPr lang="ja-JP" altLang="en-US"/>
        </a:p>
      </xdr:txBody>
    </xdr:sp>
    <xdr:clientData/>
  </xdr:twoCellAnchor>
  <xdr:twoCellAnchor>
    <xdr:from>
      <xdr:col>3</xdr:col>
      <xdr:colOff>276225</xdr:colOff>
      <xdr:row>42</xdr:row>
      <xdr:rowOff>133350</xdr:rowOff>
    </xdr:from>
    <xdr:to>
      <xdr:col>4</xdr:col>
      <xdr:colOff>485775</xdr:colOff>
      <xdr:row>42</xdr:row>
      <xdr:rowOff>142875</xdr:rowOff>
    </xdr:to>
    <xdr:sp macro="" textlink="">
      <xdr:nvSpPr>
        <xdr:cNvPr id="508078" name="Line 73"/>
        <xdr:cNvSpPr>
          <a:spLocks noChangeShapeType="1"/>
        </xdr:cNvSpPr>
      </xdr:nvSpPr>
      <xdr:spPr bwMode="auto">
        <a:xfrm flipV="1">
          <a:off x="2333625" y="73342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152400</xdr:rowOff>
    </xdr:from>
    <xdr:to>
      <xdr:col>4</xdr:col>
      <xdr:colOff>533400</xdr:colOff>
      <xdr:row>40</xdr:row>
      <xdr:rowOff>85725</xdr:rowOff>
    </xdr:to>
    <xdr:sp macro="" textlink="">
      <xdr:nvSpPr>
        <xdr:cNvPr id="508079" name="AutoShape 74"/>
        <xdr:cNvSpPr>
          <a:spLocks noChangeArrowheads="1"/>
        </xdr:cNvSpPr>
      </xdr:nvSpPr>
      <xdr:spPr bwMode="auto">
        <a:xfrm>
          <a:off x="31718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123825</xdr:rowOff>
    </xdr:from>
    <xdr:to>
      <xdr:col>5</xdr:col>
      <xdr:colOff>180975</xdr:colOff>
      <xdr:row>39</xdr:row>
      <xdr:rowOff>161925</xdr:rowOff>
    </xdr:to>
    <xdr:sp macro="" textlink="">
      <xdr:nvSpPr>
        <xdr:cNvPr id="10315" name="Text Box 75"/>
        <xdr:cNvSpPr txBox="1">
          <a:spLocks noChangeArrowheads="1"/>
        </xdr:cNvSpPr>
      </xdr:nvSpPr>
      <xdr:spPr bwMode="auto">
        <a:xfrm>
          <a:off x="2847975" y="663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0.83</a:t>
          </a:r>
          <a:endParaRPr lang="ja-JP" altLang="en-US"/>
        </a:p>
      </xdr:txBody>
    </xdr:sp>
    <xdr:clientData/>
  </xdr:twoCellAnchor>
  <xdr:twoCellAnchor>
    <xdr:from>
      <xdr:col>2</xdr:col>
      <xdr:colOff>76200</xdr:colOff>
      <xdr:row>42</xdr:row>
      <xdr:rowOff>142875</xdr:rowOff>
    </xdr:from>
    <xdr:to>
      <xdr:col>3</xdr:col>
      <xdr:colOff>276225</xdr:colOff>
      <xdr:row>43</xdr:row>
      <xdr:rowOff>0</xdr:rowOff>
    </xdr:to>
    <xdr:sp macro="" textlink="">
      <xdr:nvSpPr>
        <xdr:cNvPr id="508081" name="Line 76"/>
        <xdr:cNvSpPr>
          <a:spLocks noChangeShapeType="1"/>
        </xdr:cNvSpPr>
      </xdr:nvSpPr>
      <xdr:spPr bwMode="auto">
        <a:xfrm flipV="1">
          <a:off x="1447800" y="73437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152400</xdr:rowOff>
    </xdr:from>
    <xdr:to>
      <xdr:col>3</xdr:col>
      <xdr:colOff>333375</xdr:colOff>
      <xdr:row>40</xdr:row>
      <xdr:rowOff>85725</xdr:rowOff>
    </xdr:to>
    <xdr:sp macro="" textlink="">
      <xdr:nvSpPr>
        <xdr:cNvPr id="508082" name="AutoShape 77"/>
        <xdr:cNvSpPr>
          <a:spLocks noChangeArrowheads="1"/>
        </xdr:cNvSpPr>
      </xdr:nvSpPr>
      <xdr:spPr bwMode="auto">
        <a:xfrm>
          <a:off x="2286000"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38</xdr:row>
      <xdr:rowOff>123825</xdr:rowOff>
    </xdr:from>
    <xdr:to>
      <xdr:col>3</xdr:col>
      <xdr:colOff>657225</xdr:colOff>
      <xdr:row>39</xdr:row>
      <xdr:rowOff>161925</xdr:rowOff>
    </xdr:to>
    <xdr:sp macro="" textlink="">
      <xdr:nvSpPr>
        <xdr:cNvPr id="10318" name="Text Box 78"/>
        <xdr:cNvSpPr txBox="1">
          <a:spLocks noChangeArrowheads="1"/>
        </xdr:cNvSpPr>
      </xdr:nvSpPr>
      <xdr:spPr bwMode="auto">
        <a:xfrm>
          <a:off x="1952625" y="663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0.83</a:t>
          </a:r>
          <a:endParaRPr lang="ja-JP" altLang="en-US"/>
        </a:p>
      </xdr:txBody>
    </xdr:sp>
    <xdr:clientData/>
  </xdr:twoCellAnchor>
  <xdr:twoCellAnchor>
    <xdr:from>
      <xdr:col>2</xdr:col>
      <xdr:colOff>28575</xdr:colOff>
      <xdr:row>40</xdr:row>
      <xdr:rowOff>19050</xdr:rowOff>
    </xdr:from>
    <xdr:to>
      <xdr:col>2</xdr:col>
      <xdr:colOff>123825</xdr:colOff>
      <xdr:row>40</xdr:row>
      <xdr:rowOff>123825</xdr:rowOff>
    </xdr:to>
    <xdr:sp macro="" textlink="">
      <xdr:nvSpPr>
        <xdr:cNvPr id="508084" name="AutoShape 79"/>
        <xdr:cNvSpPr>
          <a:spLocks noChangeArrowheads="1"/>
        </xdr:cNvSpPr>
      </xdr:nvSpPr>
      <xdr:spPr bwMode="auto">
        <a:xfrm>
          <a:off x="1400175" y="687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38</xdr:row>
      <xdr:rowOff>161925</xdr:rowOff>
    </xdr:from>
    <xdr:to>
      <xdr:col>2</xdr:col>
      <xdr:colOff>457200</xdr:colOff>
      <xdr:row>40</xdr:row>
      <xdr:rowOff>28575</xdr:rowOff>
    </xdr:to>
    <xdr:sp macro="" textlink="">
      <xdr:nvSpPr>
        <xdr:cNvPr id="10320" name="Text Box 80"/>
        <xdr:cNvSpPr txBox="1">
          <a:spLocks noChangeArrowheads="1"/>
        </xdr:cNvSpPr>
      </xdr:nvSpPr>
      <xdr:spPr bwMode="auto">
        <a:xfrm>
          <a:off x="1066800" y="667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0.80</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42</xdr:row>
      <xdr:rowOff>104775</xdr:rowOff>
    </xdr:from>
    <xdr:to>
      <xdr:col>7</xdr:col>
      <xdr:colOff>200025</xdr:colOff>
      <xdr:row>43</xdr:row>
      <xdr:rowOff>28575</xdr:rowOff>
    </xdr:to>
    <xdr:sp macro="" textlink="">
      <xdr:nvSpPr>
        <xdr:cNvPr id="508091" name="Oval 86"/>
        <xdr:cNvSpPr>
          <a:spLocks noChangeArrowheads="1"/>
        </xdr:cNvSpPr>
      </xdr:nvSpPr>
      <xdr:spPr bwMode="auto">
        <a:xfrm>
          <a:off x="4905375" y="7305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104775</xdr:rowOff>
    </xdr:from>
    <xdr:to>
      <xdr:col>8</xdr:col>
      <xdr:colOff>314325</xdr:colOff>
      <xdr:row>43</xdr:row>
      <xdr:rowOff>142875</xdr:rowOff>
    </xdr:to>
    <xdr:sp macro="" textlink="">
      <xdr:nvSpPr>
        <xdr:cNvPr id="10327" name="財政力該当値テキスト"/>
        <xdr:cNvSpPr txBox="1">
          <a:spLocks noChangeArrowheads="1"/>
        </xdr:cNvSpPr>
      </xdr:nvSpPr>
      <xdr:spPr bwMode="auto">
        <a:xfrm>
          <a:off x="5038725" y="7305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0.43</a:t>
          </a:r>
          <a:endParaRPr lang="ja-JP" altLang="en-US"/>
        </a:p>
      </xdr:txBody>
    </xdr:sp>
    <xdr:clientData/>
  </xdr:twoCellAnchor>
  <xdr:twoCellAnchor>
    <xdr:from>
      <xdr:col>5</xdr:col>
      <xdr:colOff>638175</xdr:colOff>
      <xdr:row>42</xdr:row>
      <xdr:rowOff>76200</xdr:rowOff>
    </xdr:from>
    <xdr:to>
      <xdr:col>6</xdr:col>
      <xdr:colOff>47625</xdr:colOff>
      <xdr:row>43</xdr:row>
      <xdr:rowOff>9525</xdr:rowOff>
    </xdr:to>
    <xdr:sp macro="" textlink="">
      <xdr:nvSpPr>
        <xdr:cNvPr id="508093" name="Oval 88"/>
        <xdr:cNvSpPr>
          <a:spLocks noChangeArrowheads="1"/>
        </xdr:cNvSpPr>
      </xdr:nvSpPr>
      <xdr:spPr bwMode="auto">
        <a:xfrm>
          <a:off x="4067175" y="727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29" name="Text Box 89"/>
        <xdr:cNvSpPr txBox="1">
          <a:spLocks noChangeArrowheads="1"/>
        </xdr:cNvSpPr>
      </xdr:nvSpPr>
      <xdr:spPr bwMode="auto">
        <a:xfrm>
          <a:off x="3733800" y="7391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0.45</a:t>
          </a:r>
          <a:endParaRPr lang="ja-JP" altLang="en-US"/>
        </a:p>
      </xdr:txBody>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508095" name="Oval 90"/>
        <xdr:cNvSpPr>
          <a:spLocks noChangeArrowheads="1"/>
        </xdr:cNvSpPr>
      </xdr:nvSpPr>
      <xdr:spPr bwMode="auto">
        <a:xfrm>
          <a:off x="3171825"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19050</xdr:rowOff>
    </xdr:from>
    <xdr:to>
      <xdr:col>5</xdr:col>
      <xdr:colOff>180975</xdr:colOff>
      <xdr:row>44</xdr:row>
      <xdr:rowOff>57150</xdr:rowOff>
    </xdr:to>
    <xdr:sp macro="" textlink="">
      <xdr:nvSpPr>
        <xdr:cNvPr id="10331" name="Text Box 91"/>
        <xdr:cNvSpPr txBox="1">
          <a:spLocks noChangeArrowheads="1"/>
        </xdr:cNvSpPr>
      </xdr:nvSpPr>
      <xdr:spPr bwMode="auto">
        <a:xfrm>
          <a:off x="2847975" y="7391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0.45</a:t>
          </a:r>
          <a:endParaRPr lang="ja-JP" altLang="en-US"/>
        </a:p>
      </xdr:txBody>
    </xdr:sp>
    <xdr:clientData/>
  </xdr:twoCellAnchor>
  <xdr:twoCellAnchor>
    <xdr:from>
      <xdr:col>3</xdr:col>
      <xdr:colOff>228600</xdr:colOff>
      <xdr:row>42</xdr:row>
      <xdr:rowOff>85725</xdr:rowOff>
    </xdr:from>
    <xdr:to>
      <xdr:col>3</xdr:col>
      <xdr:colOff>333375</xdr:colOff>
      <xdr:row>43</xdr:row>
      <xdr:rowOff>19050</xdr:rowOff>
    </xdr:to>
    <xdr:sp macro="" textlink="">
      <xdr:nvSpPr>
        <xdr:cNvPr id="508097" name="Oval 92"/>
        <xdr:cNvSpPr>
          <a:spLocks noChangeArrowheads="1"/>
        </xdr:cNvSpPr>
      </xdr:nvSpPr>
      <xdr:spPr bwMode="auto">
        <a:xfrm>
          <a:off x="2286000" y="728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28575</xdr:rowOff>
    </xdr:from>
    <xdr:to>
      <xdr:col>3</xdr:col>
      <xdr:colOff>657225</xdr:colOff>
      <xdr:row>44</xdr:row>
      <xdr:rowOff>66675</xdr:rowOff>
    </xdr:to>
    <xdr:sp macro="" textlink="">
      <xdr:nvSpPr>
        <xdr:cNvPr id="10333" name="Text Box 93"/>
        <xdr:cNvSpPr txBox="1">
          <a:spLocks noChangeArrowheads="1"/>
        </xdr:cNvSpPr>
      </xdr:nvSpPr>
      <xdr:spPr bwMode="auto">
        <a:xfrm>
          <a:off x="1952625" y="7400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endParaRPr lang="ja-JP" altLang="en-US"/>
        </a:p>
      </xdr:txBody>
    </xdr:sp>
    <xdr:clientData/>
  </xdr:twoCellAnchor>
  <xdr:twoCellAnchor>
    <xdr:from>
      <xdr:col>2</xdr:col>
      <xdr:colOff>28575</xdr:colOff>
      <xdr:row>42</xdr:row>
      <xdr:rowOff>123825</xdr:rowOff>
    </xdr:from>
    <xdr:to>
      <xdr:col>2</xdr:col>
      <xdr:colOff>123825</xdr:colOff>
      <xdr:row>43</xdr:row>
      <xdr:rowOff>57150</xdr:rowOff>
    </xdr:to>
    <xdr:sp macro="" textlink="">
      <xdr:nvSpPr>
        <xdr:cNvPr id="508099" name="Oval 94"/>
        <xdr:cNvSpPr>
          <a:spLocks noChangeArrowheads="1"/>
        </xdr:cNvSpPr>
      </xdr:nvSpPr>
      <xdr:spPr bwMode="auto">
        <a:xfrm>
          <a:off x="1400175" y="7324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66675</xdr:rowOff>
    </xdr:from>
    <xdr:to>
      <xdr:col>2</xdr:col>
      <xdr:colOff>457200</xdr:colOff>
      <xdr:row>44</xdr:row>
      <xdr:rowOff>104775</xdr:rowOff>
    </xdr:to>
    <xdr:sp macro="" textlink="">
      <xdr:nvSpPr>
        <xdr:cNvPr id="10335" name="Text Box 95"/>
        <xdr:cNvSpPr txBox="1">
          <a:spLocks noChangeArrowheads="1"/>
        </xdr:cNvSpPr>
      </xdr:nvSpPr>
      <xdr:spPr bwMode="auto">
        <a:xfrm>
          <a:off x="1066800" y="7439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0.41</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oneCellAnchor>
    <xdr:from>
      <xdr:col>3</xdr:col>
      <xdr:colOff>563076</xdr:colOff>
      <xdr:row>52</xdr:row>
      <xdr:rowOff>97928</xdr:rowOff>
    </xdr:from>
    <xdr:ext cx="1059521" cy="235193"/>
    <xdr:sp macro="" textlink="">
      <xdr:nvSpPr>
        <xdr:cNvPr id="10337" name="Text Box 97"/>
        <xdr:cNvSpPr txBox="1">
          <a:spLocks noChangeArrowheads="1"/>
        </xdr:cNvSpPr>
      </xdr:nvSpPr>
      <xdr:spPr bwMode="auto">
        <a:xfrm>
          <a:off x="2634764" y="8765678"/>
          <a:ext cx="1059521" cy="235193"/>
        </a:xfrm>
        <a:prstGeom prst="rect">
          <a:avLst/>
        </a:prstGeom>
        <a:noFill/>
        <a:ln>
          <a:noFill/>
        </a:ln>
        <a:effectLs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oneCellAnchor>
  <xdr:oneCellAnchor>
    <xdr:from>
      <xdr:col>5</xdr:col>
      <xdr:colOff>123825</xdr:colOff>
      <xdr:row>52</xdr:row>
      <xdr:rowOff>13616</xdr:rowOff>
    </xdr:from>
    <xdr:ext cx="760529" cy="289823"/>
    <xdr:sp macro="" textlink="">
      <xdr:nvSpPr>
        <xdr:cNvPr id="10338" name="Text Box 98"/>
        <xdr:cNvSpPr txBox="1">
          <a:spLocks noChangeArrowheads="1"/>
        </xdr:cNvSpPr>
      </xdr:nvSpPr>
      <xdr:spPr bwMode="auto">
        <a:xfrm>
          <a:off x="3576638" y="8681366"/>
          <a:ext cx="760529" cy="289823"/>
        </a:xfrm>
        <a:prstGeom prst="rect">
          <a:avLst/>
        </a:prstGeom>
        <a:noFill/>
        <a:ln>
          <a:noFill/>
        </a:ln>
        <a:effectLs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[78.7%]　</a:t>
          </a:r>
          <a:endParaRPr lang="ja-JP" altLang="en-US"/>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39" name="Rectangle 99"/>
        <xdr:cNvSpPr>
          <a:spLocks noChangeArrowheads="1"/>
        </xdr:cNvSpPr>
      </xdr:nvSpPr>
      <xdr:spPr bwMode="auto">
        <a:xfrm>
          <a:off x="5905500" y="907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40" name="Rectangle 100"/>
        <xdr:cNvSpPr>
          <a:spLocks noChangeArrowheads="1"/>
        </xdr:cNvSpPr>
      </xdr:nvSpPr>
      <xdr:spPr bwMode="auto">
        <a:xfrm>
          <a:off x="5905500" y="926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a:t>
          </a:r>
          <a:endParaRPr lang="ja-JP" altLang="en-US"/>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41" name="Rectangle 101"/>
        <xdr:cNvSpPr>
          <a:spLocks noChangeArrowheads="1"/>
        </xdr:cNvSpPr>
      </xdr:nvSpPr>
      <xdr:spPr bwMode="auto">
        <a:xfrm>
          <a:off x="7553325" y="907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42" name="Rectangle 102"/>
        <xdr:cNvSpPr>
          <a:spLocks noChangeArrowheads="1"/>
        </xdr:cNvSpPr>
      </xdr:nvSpPr>
      <xdr:spPr bwMode="auto">
        <a:xfrm>
          <a:off x="7553325" y="926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43" name="Rectangle 103"/>
        <xdr:cNvSpPr>
          <a:spLocks noChangeArrowheads="1"/>
        </xdr:cNvSpPr>
      </xdr:nvSpPr>
      <xdr:spPr bwMode="auto">
        <a:xfrm>
          <a:off x="9020175" y="907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4" name="Rectangle 104"/>
        <xdr:cNvSpPr>
          <a:spLocks noChangeArrowheads="1"/>
        </xdr:cNvSpPr>
      </xdr:nvSpPr>
      <xdr:spPr bwMode="auto">
        <a:xfrm>
          <a:off x="9020175" y="926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08110"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508111"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Rectangle 108"/>
        <xdr:cNvSpPr>
          <a:spLocks noChangeArrowheads="1"/>
        </xdr:cNvSpPr>
      </xdr:nvSpPr>
      <xdr:spPr bwMode="auto">
        <a:xfrm>
          <a:off x="6162675" y="9906000"/>
          <a:ext cx="5772150" cy="2028825"/>
        </a:xfrm>
        <a:prstGeom prst="rect">
          <a:avLst/>
        </a:prstGeom>
        <a:noFill/>
        <a:ln>
          <a:noFill/>
        </a:ln>
        <a:extLst/>
      </xdr:spPr>
      <xdr:txBody>
        <a:bodyPr/>
        <a:lstStyle/>
        <a:p>
          <a:pPr rtl="0">
            <a:lnSpc>
              <a:spcPts val="1300"/>
            </a:lnSpc>
          </a:pPr>
          <a:r>
            <a:rPr lang="ja-JP" altLang="en-US" sz="1100" b="0" i="0" baseline="0">
              <a:effectLst/>
              <a:latin typeface="+mn-lt"/>
              <a:ea typeface="+mn-ea"/>
              <a:cs typeface="+mn-cs"/>
            </a:rPr>
            <a:t>人件費及び</a:t>
          </a:r>
          <a:r>
            <a:rPr lang="ja-JP" altLang="ja-JP" sz="1100" b="0" i="0" baseline="0">
              <a:effectLst/>
              <a:latin typeface="+mn-lt"/>
              <a:ea typeface="+mn-ea"/>
              <a:cs typeface="+mn-cs"/>
            </a:rPr>
            <a:t>物件費は類似団体平均値を上回っているが、経常収支比率は類似団体平均値を</a:t>
          </a:r>
          <a:r>
            <a:rPr lang="en-US" altLang="ja-JP" sz="1100" b="0" i="0" baseline="0">
              <a:effectLst/>
              <a:latin typeface="+mn-lt"/>
              <a:ea typeface="+mn-ea"/>
              <a:cs typeface="+mn-cs"/>
            </a:rPr>
            <a:t>5.4%</a:t>
          </a:r>
          <a:r>
            <a:rPr lang="ja-JP" altLang="ja-JP" sz="1100" b="0" i="0" baseline="0">
              <a:effectLst/>
              <a:latin typeface="+mn-lt"/>
              <a:ea typeface="+mn-ea"/>
              <a:cs typeface="+mn-cs"/>
            </a:rPr>
            <a:t>下回っている（平成</a:t>
          </a:r>
          <a:r>
            <a:rPr lang="en-US" altLang="ja-JP" sz="1100" b="0" i="0" baseline="0">
              <a:effectLst/>
              <a:latin typeface="+mn-lt"/>
              <a:ea typeface="+mn-ea"/>
              <a:cs typeface="+mn-cs"/>
            </a:rPr>
            <a:t>22</a:t>
          </a:r>
          <a:r>
            <a:rPr lang="ja-JP" altLang="ja-JP" sz="1100" b="0" i="0" baseline="0">
              <a:effectLst/>
              <a:latin typeface="+mn-lt"/>
              <a:ea typeface="+mn-ea"/>
              <a:cs typeface="+mn-cs"/>
            </a:rPr>
            <a:t>年度は町税、地方交付税等の経常一般財源が</a:t>
          </a:r>
          <a:r>
            <a:rPr lang="ja-JP" altLang="en-US" sz="1100" b="0" i="0" baseline="0">
              <a:effectLst/>
              <a:latin typeface="+mn-lt"/>
              <a:ea typeface="+mn-ea"/>
              <a:cs typeface="+mn-cs"/>
            </a:rPr>
            <a:t>増加した</a:t>
          </a:r>
          <a:r>
            <a:rPr lang="ja-JP" altLang="ja-JP" sz="1100" b="0" i="0" baseline="0">
              <a:effectLst/>
              <a:latin typeface="+mn-lt"/>
              <a:ea typeface="+mn-ea"/>
              <a:cs typeface="+mn-cs"/>
            </a:rPr>
            <a:t>ため経常収支比率が減少したもの。）。物件費の多くを占める公共施設の維持管理経費については、平成19年度に公共施設の現状調査を行い課題等の洗い出しを終え、平成21年度に管理形態の見直し並びに廃止・地元移譲を含む方向性を決定し</a:t>
          </a:r>
          <a:r>
            <a:rPr lang="ja-JP" altLang="en-US" sz="1100" b="0" i="0" baseline="0">
              <a:effectLst/>
              <a:latin typeface="+mn-lt"/>
              <a:ea typeface="+mn-ea"/>
              <a:cs typeface="+mn-cs"/>
            </a:rPr>
            <a:t>、順次</a:t>
          </a:r>
          <a:r>
            <a:rPr lang="ja-JP" altLang="ja-JP" sz="1100" b="0" i="0" baseline="0">
              <a:effectLst/>
              <a:latin typeface="+mn-lt"/>
              <a:ea typeface="+mn-ea"/>
              <a:cs typeface="+mn-cs"/>
            </a:rPr>
            <a:t>地元</a:t>
          </a:r>
          <a:r>
            <a:rPr lang="ja-JP" altLang="en-US" sz="1100" b="0" i="0" baseline="0">
              <a:effectLst/>
              <a:latin typeface="+mn-lt"/>
              <a:ea typeface="+mn-ea"/>
              <a:cs typeface="+mn-cs"/>
            </a:rPr>
            <a:t>への</a:t>
          </a:r>
          <a:r>
            <a:rPr lang="ja-JP" altLang="ja-JP" sz="1100" b="0" i="0" baseline="0">
              <a:effectLst/>
              <a:latin typeface="+mn-lt"/>
              <a:ea typeface="+mn-ea"/>
              <a:cs typeface="+mn-cs"/>
            </a:rPr>
            <a:t>移譲、取り壊し</a:t>
          </a:r>
          <a:r>
            <a:rPr lang="ja-JP" altLang="en-US" sz="1100" b="0" i="0" baseline="0">
              <a:effectLst/>
              <a:latin typeface="+mn-lt"/>
              <a:ea typeface="+mn-ea"/>
              <a:cs typeface="+mn-cs"/>
            </a:rPr>
            <a:t>、指定管理による管理委託</a:t>
          </a:r>
          <a:r>
            <a:rPr lang="ja-JP" altLang="ja-JP" sz="1100" b="0" i="0" baseline="0">
              <a:effectLst/>
              <a:latin typeface="+mn-lt"/>
              <a:ea typeface="+mn-ea"/>
              <a:cs typeface="+mn-cs"/>
            </a:rPr>
            <a:t>等を実施していき、物件費の削減に努め</a:t>
          </a:r>
          <a:r>
            <a:rPr lang="ja-JP" altLang="en-US" sz="1100" b="0" i="0" baseline="0">
              <a:effectLst/>
              <a:latin typeface="+mn-lt"/>
              <a:ea typeface="+mn-ea"/>
              <a:cs typeface="+mn-cs"/>
            </a:rPr>
            <a:t>てい</a:t>
          </a:r>
          <a:r>
            <a:rPr lang="ja-JP" altLang="ja-JP" sz="1100" b="0" i="0" baseline="0">
              <a:effectLst/>
              <a:latin typeface="+mn-lt"/>
              <a:ea typeface="+mn-ea"/>
              <a:cs typeface="+mn-cs"/>
            </a:rPr>
            <a:t>る。</a:t>
          </a:r>
          <a:endParaRPr lang="ja-JP" altLang="ja-JP">
            <a:effectLst/>
          </a:endParaRPr>
        </a:p>
        <a:p>
          <a:pPr>
            <a:lnSpc>
              <a:spcPts val="1600"/>
            </a:lnSpc>
          </a:pPr>
          <a:endParaRPr lang="ja-JP" altLang="en-US"/>
        </a:p>
      </xdr:txBody>
    </xdr:sp>
    <xdr:clientData/>
  </xdr:twoCellAnchor>
  <xdr:oneCellAnchor>
    <xdr:from>
      <xdr:col>1</xdr:col>
      <xdr:colOff>76200</xdr:colOff>
      <xdr:row>55</xdr:row>
      <xdr:rowOff>9525</xdr:rowOff>
    </xdr:from>
    <xdr:ext cx="151250" cy="151836"/>
    <xdr:sp macro="" textlink="">
      <xdr:nvSpPr>
        <xdr:cNvPr id="10349" name="Text Box 109"/>
        <xdr:cNvSpPr txBox="1">
          <a:spLocks noChangeArrowheads="1"/>
        </xdr:cNvSpPr>
      </xdr:nvSpPr>
      <xdr:spPr bwMode="auto">
        <a:xfrm>
          <a:off x="766763" y="9177338"/>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508115"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508117" name="Line 112"/>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3" name="Text Box 113"/>
        <xdr:cNvSpPr txBox="1">
          <a:spLocks noChangeArrowheads="1"/>
        </xdr:cNvSpPr>
      </xdr:nvSpPr>
      <xdr:spPr bwMode="auto">
        <a:xfrm>
          <a:off x="0"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508119" name="Line 114"/>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5" name="Text Box 115"/>
        <xdr:cNvSpPr txBox="1">
          <a:spLocks noChangeArrowheads="1"/>
        </xdr:cNvSpPr>
      </xdr:nvSpPr>
      <xdr:spPr bwMode="auto">
        <a:xfrm>
          <a:off x="0"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508121" name="Line 116"/>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7" name="Text Box 117"/>
        <xdr:cNvSpPr txBox="1">
          <a:spLocks noChangeArrowheads="1"/>
        </xdr:cNvSpPr>
      </xdr:nvSpPr>
      <xdr:spPr bwMode="auto">
        <a:xfrm>
          <a:off x="0"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508123" name="Line 118"/>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9" name="Text Box 119"/>
        <xdr:cNvSpPr txBox="1">
          <a:spLocks noChangeArrowheads="1"/>
        </xdr:cNvSpPr>
      </xdr:nvSpPr>
      <xdr:spPr bwMode="auto">
        <a:xfrm>
          <a:off x="0"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508125" name="Line 120"/>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0812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133350</xdr:rowOff>
    </xdr:from>
    <xdr:to>
      <xdr:col>7</xdr:col>
      <xdr:colOff>152400</xdr:colOff>
      <xdr:row>67</xdr:row>
      <xdr:rowOff>19050</xdr:rowOff>
    </xdr:to>
    <xdr:sp macro="" textlink="">
      <xdr:nvSpPr>
        <xdr:cNvPr id="508128" name="Line 123"/>
        <xdr:cNvSpPr>
          <a:spLocks noChangeShapeType="1"/>
        </xdr:cNvSpPr>
      </xdr:nvSpPr>
      <xdr:spPr bwMode="auto">
        <a:xfrm flipV="1">
          <a:off x="4953000" y="1007745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19050</xdr:rowOff>
    </xdr:from>
    <xdr:to>
      <xdr:col>8</xdr:col>
      <xdr:colOff>314325</xdr:colOff>
      <xdr:row>68</xdr:row>
      <xdr:rowOff>57150</xdr:rowOff>
    </xdr:to>
    <xdr:sp macro="" textlink="">
      <xdr:nvSpPr>
        <xdr:cNvPr id="10364" name="財政構造の弾力性最小値テキスト"/>
        <xdr:cNvSpPr txBox="1">
          <a:spLocks noChangeArrowheads="1"/>
        </xdr:cNvSpPr>
      </xdr:nvSpPr>
      <xdr:spPr bwMode="auto">
        <a:xfrm>
          <a:off x="5038725" y="11506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99.8</a:t>
          </a:r>
          <a:endParaRPr lang="ja-JP" altLang="en-US"/>
        </a:p>
      </xdr:txBody>
    </xdr:sp>
    <xdr:clientData/>
  </xdr:twoCellAnchor>
  <xdr:twoCellAnchor>
    <xdr:from>
      <xdr:col>7</xdr:col>
      <xdr:colOff>66675</xdr:colOff>
      <xdr:row>67</xdr:row>
      <xdr:rowOff>19050</xdr:rowOff>
    </xdr:from>
    <xdr:to>
      <xdr:col>7</xdr:col>
      <xdr:colOff>238125</xdr:colOff>
      <xdr:row>67</xdr:row>
      <xdr:rowOff>19050</xdr:rowOff>
    </xdr:to>
    <xdr:sp macro="" textlink="">
      <xdr:nvSpPr>
        <xdr:cNvPr id="508130" name="Line 125"/>
        <xdr:cNvSpPr>
          <a:spLocks noChangeShapeType="1"/>
        </xdr:cNvSpPr>
      </xdr:nvSpPr>
      <xdr:spPr bwMode="auto">
        <a:xfrm>
          <a:off x="4867275" y="115062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66" name="財政構造の弾力性最大値テキスト"/>
        <xdr:cNvSpPr txBox="1">
          <a:spLocks noChangeArrowheads="1"/>
        </xdr:cNvSpPr>
      </xdr:nvSpPr>
      <xdr:spPr bwMode="auto">
        <a:xfrm>
          <a:off x="5038725" y="9848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70.2</a:t>
          </a:r>
          <a:endParaRPr lang="ja-JP" altLang="en-US"/>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508132" name="Line 127"/>
        <xdr:cNvSpPr>
          <a:spLocks noChangeShapeType="1"/>
        </xdr:cNvSpPr>
      </xdr:nvSpPr>
      <xdr:spPr bwMode="auto">
        <a:xfrm>
          <a:off x="4867275" y="100774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28575</xdr:rowOff>
    </xdr:from>
    <xdr:to>
      <xdr:col>7</xdr:col>
      <xdr:colOff>152400</xdr:colOff>
      <xdr:row>62</xdr:row>
      <xdr:rowOff>95250</xdr:rowOff>
    </xdr:to>
    <xdr:sp macro="" textlink="">
      <xdr:nvSpPr>
        <xdr:cNvPr id="508133" name="Line 128"/>
        <xdr:cNvSpPr>
          <a:spLocks noChangeShapeType="1"/>
        </xdr:cNvSpPr>
      </xdr:nvSpPr>
      <xdr:spPr bwMode="auto">
        <a:xfrm flipV="1">
          <a:off x="4114800" y="1048702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66675</xdr:rowOff>
    </xdr:from>
    <xdr:to>
      <xdr:col>8</xdr:col>
      <xdr:colOff>314325</xdr:colOff>
      <xdr:row>63</xdr:row>
      <xdr:rowOff>104775</xdr:rowOff>
    </xdr:to>
    <xdr:sp macro="" textlink="">
      <xdr:nvSpPr>
        <xdr:cNvPr id="10369" name="財政構造の弾力性平均値テキスト"/>
        <xdr:cNvSpPr txBox="1">
          <a:spLocks noChangeArrowheads="1"/>
        </xdr:cNvSpPr>
      </xdr:nvSpPr>
      <xdr:spPr bwMode="auto">
        <a:xfrm>
          <a:off x="5038725" y="10696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84.1</a:t>
          </a:r>
          <a:endParaRPr lang="ja-JP" altLang="en-US"/>
        </a:p>
      </xdr:txBody>
    </xdr:sp>
    <xdr:clientData/>
  </xdr:twoCellAnchor>
  <xdr:twoCellAnchor>
    <xdr:from>
      <xdr:col>7</xdr:col>
      <xdr:colOff>104775</xdr:colOff>
      <xdr:row>62</xdr:row>
      <xdr:rowOff>66675</xdr:rowOff>
    </xdr:from>
    <xdr:to>
      <xdr:col>7</xdr:col>
      <xdr:colOff>200025</xdr:colOff>
      <xdr:row>63</xdr:row>
      <xdr:rowOff>0</xdr:rowOff>
    </xdr:to>
    <xdr:sp macro="" textlink="">
      <xdr:nvSpPr>
        <xdr:cNvPr id="508135" name="AutoShape 130"/>
        <xdr:cNvSpPr>
          <a:spLocks noChangeArrowheads="1"/>
        </xdr:cNvSpPr>
      </xdr:nvSpPr>
      <xdr:spPr bwMode="auto">
        <a:xfrm>
          <a:off x="4905375" y="10696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95250</xdr:rowOff>
    </xdr:from>
    <xdr:to>
      <xdr:col>6</xdr:col>
      <xdr:colOff>0</xdr:colOff>
      <xdr:row>63</xdr:row>
      <xdr:rowOff>85725</xdr:rowOff>
    </xdr:to>
    <xdr:sp macro="" textlink="">
      <xdr:nvSpPr>
        <xdr:cNvPr id="508136" name="Line 131"/>
        <xdr:cNvSpPr>
          <a:spLocks noChangeShapeType="1"/>
        </xdr:cNvSpPr>
      </xdr:nvSpPr>
      <xdr:spPr bwMode="auto">
        <a:xfrm flipV="1">
          <a:off x="3228975" y="107251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508137" name="AutoShape 132"/>
        <xdr:cNvSpPr>
          <a:spLocks noChangeArrowheads="1"/>
        </xdr:cNvSpPr>
      </xdr:nvSpPr>
      <xdr:spPr bwMode="auto">
        <a:xfrm>
          <a:off x="4067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76200</xdr:rowOff>
    </xdr:from>
    <xdr:to>
      <xdr:col>6</xdr:col>
      <xdr:colOff>352425</xdr:colOff>
      <xdr:row>64</xdr:row>
      <xdr:rowOff>114300</xdr:rowOff>
    </xdr:to>
    <xdr:sp macro="" textlink="">
      <xdr:nvSpPr>
        <xdr:cNvPr id="10373" name="Text Box 133"/>
        <xdr:cNvSpPr txBox="1">
          <a:spLocks noChangeArrowheads="1"/>
        </xdr:cNvSpPr>
      </xdr:nvSpPr>
      <xdr:spPr bwMode="auto">
        <a:xfrm>
          <a:off x="3733800" y="10877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85.4</a:t>
          </a:r>
          <a:endParaRPr lang="ja-JP" altLang="en-US"/>
        </a:p>
      </xdr:txBody>
    </xdr:sp>
    <xdr:clientData/>
  </xdr:twoCellAnchor>
  <xdr:twoCellAnchor>
    <xdr:from>
      <xdr:col>3</xdr:col>
      <xdr:colOff>276225</xdr:colOff>
      <xdr:row>63</xdr:row>
      <xdr:rowOff>47625</xdr:rowOff>
    </xdr:from>
    <xdr:to>
      <xdr:col>4</xdr:col>
      <xdr:colOff>485775</xdr:colOff>
      <xdr:row>63</xdr:row>
      <xdr:rowOff>85725</xdr:rowOff>
    </xdr:to>
    <xdr:sp macro="" textlink="">
      <xdr:nvSpPr>
        <xdr:cNvPr id="508139" name="Line 134"/>
        <xdr:cNvSpPr>
          <a:spLocks noChangeShapeType="1"/>
        </xdr:cNvSpPr>
      </xdr:nvSpPr>
      <xdr:spPr bwMode="auto">
        <a:xfrm>
          <a:off x="2333625" y="108489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38100</xdr:rowOff>
    </xdr:from>
    <xdr:to>
      <xdr:col>4</xdr:col>
      <xdr:colOff>533400</xdr:colOff>
      <xdr:row>62</xdr:row>
      <xdr:rowOff>142875</xdr:rowOff>
    </xdr:to>
    <xdr:sp macro="" textlink="">
      <xdr:nvSpPr>
        <xdr:cNvPr id="508140" name="AutoShape 135"/>
        <xdr:cNvSpPr>
          <a:spLocks noChangeArrowheads="1"/>
        </xdr:cNvSpPr>
      </xdr:nvSpPr>
      <xdr:spPr bwMode="auto">
        <a:xfrm>
          <a:off x="3171825"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9525</xdr:rowOff>
    </xdr:from>
    <xdr:to>
      <xdr:col>5</xdr:col>
      <xdr:colOff>180975</xdr:colOff>
      <xdr:row>62</xdr:row>
      <xdr:rowOff>47625</xdr:rowOff>
    </xdr:to>
    <xdr:sp macro="" textlink="">
      <xdr:nvSpPr>
        <xdr:cNvPr id="10376" name="Text Box 136"/>
        <xdr:cNvSpPr txBox="1">
          <a:spLocks noChangeArrowheads="1"/>
        </xdr:cNvSpPr>
      </xdr:nvSpPr>
      <xdr:spPr bwMode="auto">
        <a:xfrm>
          <a:off x="2847975" y="1046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endParaRPr lang="ja-JP" altLang="en-US"/>
        </a:p>
      </xdr:txBody>
    </xdr:sp>
    <xdr:clientData/>
  </xdr:twoCellAnchor>
  <xdr:twoCellAnchor>
    <xdr:from>
      <xdr:col>2</xdr:col>
      <xdr:colOff>76200</xdr:colOff>
      <xdr:row>63</xdr:row>
      <xdr:rowOff>19050</xdr:rowOff>
    </xdr:from>
    <xdr:to>
      <xdr:col>3</xdr:col>
      <xdr:colOff>276225</xdr:colOff>
      <xdr:row>63</xdr:row>
      <xdr:rowOff>47625</xdr:rowOff>
    </xdr:to>
    <xdr:sp macro="" textlink="">
      <xdr:nvSpPr>
        <xdr:cNvPr id="508142" name="Line 137"/>
        <xdr:cNvSpPr>
          <a:spLocks noChangeShapeType="1"/>
        </xdr:cNvSpPr>
      </xdr:nvSpPr>
      <xdr:spPr bwMode="auto">
        <a:xfrm>
          <a:off x="1447800" y="10820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0</xdr:rowOff>
    </xdr:from>
    <xdr:to>
      <xdr:col>3</xdr:col>
      <xdr:colOff>333375</xdr:colOff>
      <xdr:row>62</xdr:row>
      <xdr:rowOff>104775</xdr:rowOff>
    </xdr:to>
    <xdr:sp macro="" textlink="">
      <xdr:nvSpPr>
        <xdr:cNvPr id="508143" name="AutoShape 138"/>
        <xdr:cNvSpPr>
          <a:spLocks noChangeArrowheads="1"/>
        </xdr:cNvSpPr>
      </xdr:nvSpPr>
      <xdr:spPr bwMode="auto">
        <a:xfrm>
          <a:off x="2286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142875</xdr:rowOff>
    </xdr:from>
    <xdr:to>
      <xdr:col>3</xdr:col>
      <xdr:colOff>657225</xdr:colOff>
      <xdr:row>62</xdr:row>
      <xdr:rowOff>9525</xdr:rowOff>
    </xdr:to>
    <xdr:sp macro="" textlink="">
      <xdr:nvSpPr>
        <xdr:cNvPr id="10379" name="Text Box 139"/>
        <xdr:cNvSpPr txBox="1">
          <a:spLocks noChangeArrowheads="1"/>
        </xdr:cNvSpPr>
      </xdr:nvSpPr>
      <xdr:spPr bwMode="auto">
        <a:xfrm>
          <a:off x="1952625" y="1042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82.6</a:t>
          </a:r>
          <a:endParaRPr lang="ja-JP" altLang="en-US"/>
        </a:p>
      </xdr:txBody>
    </xdr:sp>
    <xdr:clientData/>
  </xdr:twoCellAnchor>
  <xdr:twoCellAnchor>
    <xdr:from>
      <xdr:col>2</xdr:col>
      <xdr:colOff>28575</xdr:colOff>
      <xdr:row>61</xdr:row>
      <xdr:rowOff>123825</xdr:rowOff>
    </xdr:from>
    <xdr:to>
      <xdr:col>2</xdr:col>
      <xdr:colOff>123825</xdr:colOff>
      <xdr:row>62</xdr:row>
      <xdr:rowOff>57150</xdr:rowOff>
    </xdr:to>
    <xdr:sp macro="" textlink="">
      <xdr:nvSpPr>
        <xdr:cNvPr id="508145" name="AutoShape 140"/>
        <xdr:cNvSpPr>
          <a:spLocks noChangeArrowheads="1"/>
        </xdr:cNvSpPr>
      </xdr:nvSpPr>
      <xdr:spPr bwMode="auto">
        <a:xfrm>
          <a:off x="14001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95250</xdr:rowOff>
    </xdr:from>
    <xdr:to>
      <xdr:col>2</xdr:col>
      <xdr:colOff>457200</xdr:colOff>
      <xdr:row>61</xdr:row>
      <xdr:rowOff>133350</xdr:rowOff>
    </xdr:to>
    <xdr:sp macro="" textlink="">
      <xdr:nvSpPr>
        <xdr:cNvPr id="10381" name="Text Box 141"/>
        <xdr:cNvSpPr txBox="1">
          <a:spLocks noChangeArrowheads="1"/>
        </xdr:cNvSpPr>
      </xdr:nvSpPr>
      <xdr:spPr bwMode="auto">
        <a:xfrm>
          <a:off x="1066800"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81.7</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60</xdr:row>
      <xdr:rowOff>152400</xdr:rowOff>
    </xdr:from>
    <xdr:to>
      <xdr:col>7</xdr:col>
      <xdr:colOff>200025</xdr:colOff>
      <xdr:row>61</xdr:row>
      <xdr:rowOff>85725</xdr:rowOff>
    </xdr:to>
    <xdr:sp macro="" textlink="">
      <xdr:nvSpPr>
        <xdr:cNvPr id="508152" name="Oval 147"/>
        <xdr:cNvSpPr>
          <a:spLocks noChangeArrowheads="1"/>
        </xdr:cNvSpPr>
      </xdr:nvSpPr>
      <xdr:spPr bwMode="auto">
        <a:xfrm>
          <a:off x="4905375" y="1043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28575</xdr:rowOff>
    </xdr:from>
    <xdr:to>
      <xdr:col>8</xdr:col>
      <xdr:colOff>314325</xdr:colOff>
      <xdr:row>61</xdr:row>
      <xdr:rowOff>66675</xdr:rowOff>
    </xdr:to>
    <xdr:sp macro="" textlink="">
      <xdr:nvSpPr>
        <xdr:cNvPr id="10388" name="財政構造の弾力性該当値テキスト"/>
        <xdr:cNvSpPr txBox="1">
          <a:spLocks noChangeArrowheads="1"/>
        </xdr:cNvSpPr>
      </xdr:nvSpPr>
      <xdr:spPr bwMode="auto">
        <a:xfrm>
          <a:off x="5038725" y="10315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78.7</a:t>
          </a:r>
          <a:endParaRPr lang="ja-JP" altLang="en-US"/>
        </a:p>
      </xdr:txBody>
    </xdr:sp>
    <xdr:clientData/>
  </xdr:twoCellAnchor>
  <xdr:twoCellAnchor>
    <xdr:from>
      <xdr:col>5</xdr:col>
      <xdr:colOff>638175</xdr:colOff>
      <xdr:row>62</xdr:row>
      <xdr:rowOff>47625</xdr:rowOff>
    </xdr:from>
    <xdr:to>
      <xdr:col>6</xdr:col>
      <xdr:colOff>47625</xdr:colOff>
      <xdr:row>62</xdr:row>
      <xdr:rowOff>152400</xdr:rowOff>
    </xdr:to>
    <xdr:sp macro="" textlink="">
      <xdr:nvSpPr>
        <xdr:cNvPr id="508154" name="Oval 149"/>
        <xdr:cNvSpPr>
          <a:spLocks noChangeArrowheads="1"/>
        </xdr:cNvSpPr>
      </xdr:nvSpPr>
      <xdr:spPr bwMode="auto">
        <a:xfrm>
          <a:off x="4067175" y="1067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19050</xdr:rowOff>
    </xdr:from>
    <xdr:to>
      <xdr:col>6</xdr:col>
      <xdr:colOff>352425</xdr:colOff>
      <xdr:row>62</xdr:row>
      <xdr:rowOff>57150</xdr:rowOff>
    </xdr:to>
    <xdr:sp macro="" textlink="">
      <xdr:nvSpPr>
        <xdr:cNvPr id="10390" name="Text Box 150"/>
        <xdr:cNvSpPr txBox="1">
          <a:spLocks noChangeArrowheads="1"/>
        </xdr:cNvSpPr>
      </xdr:nvSpPr>
      <xdr:spPr bwMode="auto">
        <a:xfrm>
          <a:off x="3733800" y="10477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83.6</a:t>
          </a:r>
          <a:endParaRPr lang="ja-JP" altLang="en-US"/>
        </a:p>
      </xdr:txBody>
    </xdr:sp>
    <xdr:clientData/>
  </xdr:twoCellAnchor>
  <xdr:twoCellAnchor>
    <xdr:from>
      <xdr:col>4</xdr:col>
      <xdr:colOff>428625</xdr:colOff>
      <xdr:row>63</xdr:row>
      <xdr:rowOff>38100</xdr:rowOff>
    </xdr:from>
    <xdr:to>
      <xdr:col>4</xdr:col>
      <xdr:colOff>533400</xdr:colOff>
      <xdr:row>63</xdr:row>
      <xdr:rowOff>133350</xdr:rowOff>
    </xdr:to>
    <xdr:sp macro="" textlink="">
      <xdr:nvSpPr>
        <xdr:cNvPr id="508156" name="Oval 151"/>
        <xdr:cNvSpPr>
          <a:spLocks noChangeArrowheads="1"/>
        </xdr:cNvSpPr>
      </xdr:nvSpPr>
      <xdr:spPr bwMode="auto">
        <a:xfrm>
          <a:off x="3171825" y="1083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152400</xdr:rowOff>
    </xdr:from>
    <xdr:to>
      <xdr:col>5</xdr:col>
      <xdr:colOff>180975</xdr:colOff>
      <xdr:row>65</xdr:row>
      <xdr:rowOff>19050</xdr:rowOff>
    </xdr:to>
    <xdr:sp macro="" textlink="">
      <xdr:nvSpPr>
        <xdr:cNvPr id="10392" name="Text Box 152"/>
        <xdr:cNvSpPr txBox="1">
          <a:spLocks noChangeArrowheads="1"/>
        </xdr:cNvSpPr>
      </xdr:nvSpPr>
      <xdr:spPr bwMode="auto">
        <a:xfrm>
          <a:off x="2847975" y="10953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a:t>
          </a:r>
          <a:endParaRPr lang="ja-JP" altLang="en-US"/>
        </a:p>
      </xdr:txBody>
    </xdr:sp>
    <xdr:clientData/>
  </xdr:twoCellAnchor>
  <xdr:twoCellAnchor>
    <xdr:from>
      <xdr:col>3</xdr:col>
      <xdr:colOff>228600</xdr:colOff>
      <xdr:row>63</xdr:row>
      <xdr:rowOff>0</xdr:rowOff>
    </xdr:from>
    <xdr:to>
      <xdr:col>3</xdr:col>
      <xdr:colOff>333375</xdr:colOff>
      <xdr:row>63</xdr:row>
      <xdr:rowOff>95250</xdr:rowOff>
    </xdr:to>
    <xdr:sp macro="" textlink="">
      <xdr:nvSpPr>
        <xdr:cNvPr id="508158" name="Oval 153"/>
        <xdr:cNvSpPr>
          <a:spLocks noChangeArrowheads="1"/>
        </xdr:cNvSpPr>
      </xdr:nvSpPr>
      <xdr:spPr bwMode="auto">
        <a:xfrm>
          <a:off x="2286000" y="1080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114300</xdr:rowOff>
    </xdr:from>
    <xdr:to>
      <xdr:col>3</xdr:col>
      <xdr:colOff>657225</xdr:colOff>
      <xdr:row>64</xdr:row>
      <xdr:rowOff>152400</xdr:rowOff>
    </xdr:to>
    <xdr:sp macro="" textlink="">
      <xdr:nvSpPr>
        <xdr:cNvPr id="10394" name="Text Box 154"/>
        <xdr:cNvSpPr txBox="1">
          <a:spLocks noChangeArrowheads="1"/>
        </xdr:cNvSpPr>
      </xdr:nvSpPr>
      <xdr:spPr bwMode="auto">
        <a:xfrm>
          <a:off x="1952625" y="1091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86.1</a:t>
          </a:r>
          <a:endParaRPr lang="ja-JP" altLang="en-US"/>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508160" name="Oval 155"/>
        <xdr:cNvSpPr>
          <a:spLocks noChangeArrowheads="1"/>
        </xdr:cNvSpPr>
      </xdr:nvSpPr>
      <xdr:spPr bwMode="auto">
        <a:xfrm>
          <a:off x="1400175" y="1077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396" name="Text Box 156"/>
        <xdr:cNvSpPr txBox="1">
          <a:spLocks noChangeArrowheads="1"/>
        </xdr:cNvSpPr>
      </xdr:nvSpPr>
      <xdr:spPr bwMode="auto">
        <a:xfrm>
          <a:off x="1066800" y="10887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85.6</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oneCellAnchor>
    <xdr:from>
      <xdr:col>3</xdr:col>
      <xdr:colOff>122510</xdr:colOff>
      <xdr:row>74</xdr:row>
      <xdr:rowOff>107331</xdr:rowOff>
    </xdr:from>
    <xdr:ext cx="2845715" cy="235193"/>
    <xdr:sp macro="" textlink="">
      <xdr:nvSpPr>
        <xdr:cNvPr id="10398" name="Text Box 158"/>
        <xdr:cNvSpPr txBox="1">
          <a:spLocks noChangeArrowheads="1"/>
        </xdr:cNvSpPr>
      </xdr:nvSpPr>
      <xdr:spPr bwMode="auto">
        <a:xfrm>
          <a:off x="2194198" y="12442206"/>
          <a:ext cx="2845715" cy="235193"/>
        </a:xfrm>
        <a:prstGeom prst="rect">
          <a:avLst/>
        </a:prstGeom>
        <a:noFill/>
        <a:ln>
          <a:noFill/>
        </a:ln>
        <a:effectLs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oneCellAnchor>
  <xdr:oneCellAnchor>
    <xdr:from>
      <xdr:col>6</xdr:col>
      <xdr:colOff>142875</xdr:colOff>
      <xdr:row>74</xdr:row>
      <xdr:rowOff>33062</xdr:rowOff>
    </xdr:from>
    <xdr:ext cx="1173398" cy="289823"/>
    <xdr:sp macro="" textlink="">
      <xdr:nvSpPr>
        <xdr:cNvPr id="10399" name="Text Box 159"/>
        <xdr:cNvSpPr txBox="1">
          <a:spLocks noChangeArrowheads="1"/>
        </xdr:cNvSpPr>
      </xdr:nvSpPr>
      <xdr:spPr bwMode="auto">
        <a:xfrm>
          <a:off x="4286250" y="12367937"/>
          <a:ext cx="1173398" cy="289823"/>
        </a:xfrm>
        <a:prstGeom prst="rect">
          <a:avLst/>
        </a:prstGeom>
        <a:noFill/>
        <a:ln>
          <a:noFill/>
        </a:ln>
        <a:effectLs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[193,404円]　</a:t>
          </a:r>
          <a:endParaRPr lang="ja-JP" altLang="en-US"/>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400" name="Rectangle 160"/>
        <xdr:cNvSpPr>
          <a:spLocks noChangeArrowheads="1"/>
        </xdr:cNvSpPr>
      </xdr:nvSpPr>
      <xdr:spPr bwMode="auto">
        <a:xfrm>
          <a:off x="5905500" y="1288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401" name="Rectangle 161"/>
        <xdr:cNvSpPr>
          <a:spLocks noChangeArrowheads="1"/>
        </xdr:cNvSpPr>
      </xdr:nvSpPr>
      <xdr:spPr bwMode="auto">
        <a:xfrm>
          <a:off x="5905500" y="1307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41/41</a:t>
          </a:r>
          <a:endParaRPr lang="ja-JP" altLang="en-US"/>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402" name="Rectangle 162"/>
        <xdr:cNvSpPr>
          <a:spLocks noChangeArrowheads="1"/>
        </xdr:cNvSpPr>
      </xdr:nvSpPr>
      <xdr:spPr bwMode="auto">
        <a:xfrm>
          <a:off x="7553325" y="1288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403" name="Rectangle 163"/>
        <xdr:cNvSpPr>
          <a:spLocks noChangeArrowheads="1"/>
        </xdr:cNvSpPr>
      </xdr:nvSpPr>
      <xdr:spPr bwMode="auto">
        <a:xfrm>
          <a:off x="7553325" y="1307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4" name="Rectangle 164"/>
        <xdr:cNvSpPr>
          <a:spLocks noChangeArrowheads="1"/>
        </xdr:cNvSpPr>
      </xdr:nvSpPr>
      <xdr:spPr bwMode="auto">
        <a:xfrm>
          <a:off x="9020175" y="1288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5" name="Rectangle 165"/>
        <xdr:cNvSpPr>
          <a:spLocks noChangeArrowheads="1"/>
        </xdr:cNvSpPr>
      </xdr:nvSpPr>
      <xdr:spPr bwMode="auto">
        <a:xfrm>
          <a:off x="9020175" y="1307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115,724</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08171" name="Rectangle 166"/>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508172" name="Rectangle 167"/>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8" name="Rectangle 168"/>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9" name="Rectangle 169"/>
        <xdr:cNvSpPr>
          <a:spLocks noChangeArrowheads="1"/>
        </xdr:cNvSpPr>
      </xdr:nvSpPr>
      <xdr:spPr bwMode="auto">
        <a:xfrm>
          <a:off x="6162675" y="13716000"/>
          <a:ext cx="5772150" cy="2028825"/>
        </a:xfrm>
        <a:prstGeom prst="rect">
          <a:avLst/>
        </a:prstGeom>
        <a:noFill/>
        <a:ln>
          <a:noFill/>
        </a:ln>
        <a:extLst/>
      </xdr:spPr>
      <xdr:txBody>
        <a:bodyPr/>
        <a:lstStyle/>
        <a:p>
          <a:pPr marL="0" marR="0" indent="0" defTabSz="914400" rtl="0" eaLnBrk="1" fontAlgn="auto" latinLnBrk="0" hangingPunct="1">
            <a:lnSpc>
              <a:spcPts val="1100"/>
            </a:lnSpc>
            <a:spcBef>
              <a:spcPts val="0"/>
            </a:spcBef>
            <a:spcAft>
              <a:spcPts val="0"/>
            </a:spcAft>
            <a:buClrTx/>
            <a:buSzTx/>
            <a:buFontTx/>
            <a:buNone/>
            <a:tabLst/>
            <a:defRPr/>
          </a:pPr>
          <a:r>
            <a:rPr lang="ja-JP" altLang="ja-JP" sz="1100" b="0" i="0" baseline="0">
              <a:effectLst/>
              <a:latin typeface="+mn-lt"/>
              <a:ea typeface="+mn-ea"/>
              <a:cs typeface="+mn-cs"/>
            </a:rPr>
            <a:t>類似団体平均値に比べて大幅に上回っている。人件費</a:t>
          </a:r>
          <a:r>
            <a:rPr lang="ja-JP" altLang="en-US" sz="1100" b="0" i="0" baseline="0">
              <a:effectLst/>
              <a:latin typeface="+mn-lt"/>
              <a:ea typeface="+mn-ea"/>
              <a:cs typeface="+mn-cs"/>
            </a:rPr>
            <a:t>は削減効果が出ているものの、物件費は依然として高く、維持補修費は老朽化した施設の臨時的な補修費に左右され、</a:t>
          </a:r>
          <a:r>
            <a:rPr lang="ja-JP" altLang="ja-JP" sz="1100" b="0" i="0" baseline="0">
              <a:effectLst/>
              <a:latin typeface="+mn-lt"/>
              <a:ea typeface="+mn-ea"/>
              <a:cs typeface="+mn-cs"/>
            </a:rPr>
            <a:t>今後更なる職員数の削減と公共施設の統廃合等を早急に進め、人件費</a:t>
          </a:r>
          <a:r>
            <a:rPr lang="ja-JP" altLang="en-US" sz="1100" b="0" i="0" baseline="0">
              <a:effectLst/>
              <a:latin typeface="+mn-lt"/>
              <a:ea typeface="+mn-ea"/>
              <a:cs typeface="+mn-cs"/>
            </a:rPr>
            <a:t>・</a:t>
          </a:r>
          <a:r>
            <a:rPr lang="ja-JP" altLang="ja-JP" sz="1100" b="0" i="0" baseline="0">
              <a:effectLst/>
              <a:latin typeface="+mn-lt"/>
              <a:ea typeface="+mn-ea"/>
              <a:cs typeface="+mn-cs"/>
            </a:rPr>
            <a:t>物件費</a:t>
          </a:r>
          <a:r>
            <a:rPr lang="ja-JP" altLang="en-US" sz="1100" b="0" i="0" baseline="0">
              <a:effectLst/>
              <a:latin typeface="+mn-lt"/>
              <a:ea typeface="+mn-ea"/>
              <a:cs typeface="+mn-cs"/>
            </a:rPr>
            <a:t>及び維持補修費</a:t>
          </a:r>
          <a:r>
            <a:rPr lang="ja-JP" altLang="ja-JP" sz="1100" b="0" i="0" baseline="0">
              <a:effectLst/>
              <a:latin typeface="+mn-lt"/>
              <a:ea typeface="+mn-ea"/>
              <a:cs typeface="+mn-cs"/>
            </a:rPr>
            <a:t>の抑制に努める。</a:t>
          </a:r>
          <a:endParaRPr lang="ja-JP" altLang="ja-JP">
            <a:effectLst/>
          </a:endParaRPr>
        </a:p>
        <a:p>
          <a:pPr>
            <a:lnSpc>
              <a:spcPts val="1200"/>
            </a:lnSpc>
          </a:pPr>
          <a:endParaRPr lang="ja-JP" altLang="en-US"/>
        </a:p>
      </xdr:txBody>
    </xdr:sp>
    <xdr:clientData/>
  </xdr:twoCellAnchor>
  <xdr:oneCellAnchor>
    <xdr:from>
      <xdr:col>1</xdr:col>
      <xdr:colOff>76200</xdr:colOff>
      <xdr:row>77</xdr:row>
      <xdr:rowOff>47625</xdr:rowOff>
    </xdr:from>
    <xdr:ext cx="202971" cy="152431"/>
    <xdr:sp macro="" textlink="">
      <xdr:nvSpPr>
        <xdr:cNvPr id="10410" name="Text Box 170"/>
        <xdr:cNvSpPr txBox="1">
          <a:spLocks noChangeArrowheads="1"/>
        </xdr:cNvSpPr>
      </xdr:nvSpPr>
      <xdr:spPr bwMode="auto">
        <a:xfrm>
          <a:off x="766763" y="12882563"/>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508176" name="Line 171"/>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2" name="Text Box 172"/>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508178" name="Line 173"/>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4" name="Text Box 174"/>
        <xdr:cNvSpPr txBox="1">
          <a:spLocks noChangeArrowheads="1"/>
        </xdr:cNvSpPr>
      </xdr:nvSpPr>
      <xdr:spPr bwMode="auto">
        <a:xfrm>
          <a:off x="0"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508180" name="Line 175"/>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6" name="Text Box 176"/>
        <xdr:cNvSpPr txBox="1">
          <a:spLocks noChangeArrowheads="1"/>
        </xdr:cNvSpPr>
      </xdr:nvSpPr>
      <xdr:spPr bwMode="auto">
        <a:xfrm>
          <a:off x="0"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508182" name="Line 177"/>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8" name="Text Box 178"/>
        <xdr:cNvSpPr txBox="1">
          <a:spLocks noChangeArrowheads="1"/>
        </xdr:cNvSpPr>
      </xdr:nvSpPr>
      <xdr:spPr bwMode="auto">
        <a:xfrm>
          <a:off x="0"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508184" name="Line 179"/>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0" name="Text Box 180"/>
        <xdr:cNvSpPr txBox="1">
          <a:spLocks noChangeArrowheads="1"/>
        </xdr:cNvSpPr>
      </xdr:nvSpPr>
      <xdr:spPr bwMode="auto">
        <a:xfrm>
          <a:off x="0"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508186" name="Line 181"/>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2" name="Text Box 182"/>
        <xdr:cNvSpPr txBox="1">
          <a:spLocks noChangeArrowheads="1"/>
        </xdr:cNvSpPr>
      </xdr:nvSpPr>
      <xdr:spPr bwMode="auto">
        <a:xfrm>
          <a:off x="0"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508188" name="Line 183"/>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4" name="Text Box 184"/>
        <xdr:cNvSpPr txBox="1">
          <a:spLocks noChangeArrowheads="1"/>
        </xdr:cNvSpPr>
      </xdr:nvSpPr>
      <xdr:spPr bwMode="auto">
        <a:xfrm>
          <a:off x="0"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508190"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0819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9525</xdr:rowOff>
    </xdr:from>
    <xdr:to>
      <xdr:col>7</xdr:col>
      <xdr:colOff>152400</xdr:colOff>
      <xdr:row>89</xdr:row>
      <xdr:rowOff>19050</xdr:rowOff>
    </xdr:to>
    <xdr:sp macro="" textlink="">
      <xdr:nvSpPr>
        <xdr:cNvPr id="508193" name="Line 188"/>
        <xdr:cNvSpPr>
          <a:spLocks noChangeShapeType="1"/>
        </xdr:cNvSpPr>
      </xdr:nvSpPr>
      <xdr:spPr bwMode="auto">
        <a:xfrm flipV="1">
          <a:off x="4953000" y="1389697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19050</xdr:rowOff>
    </xdr:from>
    <xdr:to>
      <xdr:col>8</xdr:col>
      <xdr:colOff>314325</xdr:colOff>
      <xdr:row>90</xdr:row>
      <xdr:rowOff>57150</xdr:rowOff>
    </xdr:to>
    <xdr:sp macro="" textlink="">
      <xdr:nvSpPr>
        <xdr:cNvPr id="10429" name="人件費・物件費等の状況最小値テキスト"/>
        <xdr:cNvSpPr txBox="1">
          <a:spLocks noChangeArrowheads="1"/>
        </xdr:cNvSpPr>
      </xdr:nvSpPr>
      <xdr:spPr bwMode="auto">
        <a:xfrm>
          <a:off x="5038725" y="15278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193,404</a:t>
          </a:r>
          <a:endParaRPr lang="ja-JP" altLang="en-US"/>
        </a:p>
      </xdr:txBody>
    </xdr:sp>
    <xdr:clientData/>
  </xdr:twoCellAnchor>
  <xdr:twoCellAnchor>
    <xdr:from>
      <xdr:col>7</xdr:col>
      <xdr:colOff>66675</xdr:colOff>
      <xdr:row>89</xdr:row>
      <xdr:rowOff>19050</xdr:rowOff>
    </xdr:from>
    <xdr:to>
      <xdr:col>7</xdr:col>
      <xdr:colOff>238125</xdr:colOff>
      <xdr:row>89</xdr:row>
      <xdr:rowOff>19050</xdr:rowOff>
    </xdr:to>
    <xdr:sp macro="" textlink="">
      <xdr:nvSpPr>
        <xdr:cNvPr id="508195" name="Line 190"/>
        <xdr:cNvSpPr>
          <a:spLocks noChangeShapeType="1"/>
        </xdr:cNvSpPr>
      </xdr:nvSpPr>
      <xdr:spPr bwMode="auto">
        <a:xfrm>
          <a:off x="4867275" y="152781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73,143</a:t>
          </a:r>
          <a:endParaRPr lang="ja-JP" altLang="en-US"/>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508197" name="Line 192"/>
        <xdr:cNvSpPr>
          <a:spLocks noChangeShapeType="1"/>
        </xdr:cNvSpPr>
      </xdr:nvSpPr>
      <xdr:spPr bwMode="auto">
        <a:xfrm>
          <a:off x="4867275" y="13896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89</xdr:row>
      <xdr:rowOff>19050</xdr:rowOff>
    </xdr:from>
    <xdr:to>
      <xdr:col>7</xdr:col>
      <xdr:colOff>152400</xdr:colOff>
      <xdr:row>89</xdr:row>
      <xdr:rowOff>47625</xdr:rowOff>
    </xdr:to>
    <xdr:sp macro="" textlink="">
      <xdr:nvSpPr>
        <xdr:cNvPr id="508198" name="Line 193"/>
        <xdr:cNvSpPr>
          <a:spLocks noChangeShapeType="1"/>
        </xdr:cNvSpPr>
      </xdr:nvSpPr>
      <xdr:spPr bwMode="auto">
        <a:xfrm flipV="1">
          <a:off x="4114800" y="152781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19050</xdr:rowOff>
    </xdr:from>
    <xdr:to>
      <xdr:col>8</xdr:col>
      <xdr:colOff>314325</xdr:colOff>
      <xdr:row>84</xdr:row>
      <xdr:rowOff>57150</xdr:rowOff>
    </xdr:to>
    <xdr:sp macro="" textlink="">
      <xdr:nvSpPr>
        <xdr:cNvPr id="10434" name="人件費・物件費等の状況平均値テキスト"/>
        <xdr:cNvSpPr txBox="1">
          <a:spLocks noChangeArrowheads="1"/>
        </xdr:cNvSpPr>
      </xdr:nvSpPr>
      <xdr:spPr bwMode="auto">
        <a:xfrm>
          <a:off x="5038725" y="14249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119,295</a:t>
          </a:r>
          <a:endParaRPr lang="ja-JP" altLang="en-US"/>
        </a:p>
      </xdr:txBody>
    </xdr:sp>
    <xdr:clientData/>
  </xdr:twoCellAnchor>
  <xdr:twoCellAnchor>
    <xdr:from>
      <xdr:col>7</xdr:col>
      <xdr:colOff>104775</xdr:colOff>
      <xdr:row>83</xdr:row>
      <xdr:rowOff>142875</xdr:rowOff>
    </xdr:from>
    <xdr:to>
      <xdr:col>7</xdr:col>
      <xdr:colOff>200025</xdr:colOff>
      <xdr:row>84</xdr:row>
      <xdr:rowOff>76200</xdr:rowOff>
    </xdr:to>
    <xdr:sp macro="" textlink="">
      <xdr:nvSpPr>
        <xdr:cNvPr id="508200" name="AutoShape 195"/>
        <xdr:cNvSpPr>
          <a:spLocks noChangeArrowheads="1"/>
        </xdr:cNvSpPr>
      </xdr:nvSpPr>
      <xdr:spPr bwMode="auto">
        <a:xfrm>
          <a:off x="4905375" y="143732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88</xdr:row>
      <xdr:rowOff>133350</xdr:rowOff>
    </xdr:from>
    <xdr:to>
      <xdr:col>6</xdr:col>
      <xdr:colOff>0</xdr:colOff>
      <xdr:row>89</xdr:row>
      <xdr:rowOff>47625</xdr:rowOff>
    </xdr:to>
    <xdr:sp macro="" textlink="">
      <xdr:nvSpPr>
        <xdr:cNvPr id="508201" name="Line 196"/>
        <xdr:cNvSpPr>
          <a:spLocks noChangeShapeType="1"/>
        </xdr:cNvSpPr>
      </xdr:nvSpPr>
      <xdr:spPr bwMode="auto">
        <a:xfrm>
          <a:off x="3228975" y="152209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28575</xdr:rowOff>
    </xdr:to>
    <xdr:sp macro="" textlink="">
      <xdr:nvSpPr>
        <xdr:cNvPr id="508202" name="AutoShape 197"/>
        <xdr:cNvSpPr>
          <a:spLocks noChangeArrowheads="1"/>
        </xdr:cNvSpPr>
      </xdr:nvSpPr>
      <xdr:spPr bwMode="auto">
        <a:xfrm>
          <a:off x="4067175" y="14335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66675</xdr:rowOff>
    </xdr:from>
    <xdr:to>
      <xdr:col>6</xdr:col>
      <xdr:colOff>352425</xdr:colOff>
      <xdr:row>83</xdr:row>
      <xdr:rowOff>104775</xdr:rowOff>
    </xdr:to>
    <xdr:sp macro="" textlink="">
      <xdr:nvSpPr>
        <xdr:cNvPr id="10438" name="Text Box 198"/>
        <xdr:cNvSpPr txBox="1">
          <a:spLocks noChangeArrowheads="1"/>
        </xdr:cNvSpPr>
      </xdr:nvSpPr>
      <xdr:spPr bwMode="auto">
        <a:xfrm>
          <a:off x="3733800" y="14125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115,666</a:t>
          </a:r>
          <a:endParaRPr lang="ja-JP" altLang="en-US"/>
        </a:p>
      </xdr:txBody>
    </xdr:sp>
    <xdr:clientData/>
  </xdr:twoCellAnchor>
  <xdr:twoCellAnchor>
    <xdr:from>
      <xdr:col>3</xdr:col>
      <xdr:colOff>276225</xdr:colOff>
      <xdr:row>88</xdr:row>
      <xdr:rowOff>133350</xdr:rowOff>
    </xdr:from>
    <xdr:to>
      <xdr:col>4</xdr:col>
      <xdr:colOff>485775</xdr:colOff>
      <xdr:row>90</xdr:row>
      <xdr:rowOff>0</xdr:rowOff>
    </xdr:to>
    <xdr:sp macro="" textlink="">
      <xdr:nvSpPr>
        <xdr:cNvPr id="508204" name="Line 199"/>
        <xdr:cNvSpPr>
          <a:spLocks noChangeShapeType="1"/>
        </xdr:cNvSpPr>
      </xdr:nvSpPr>
      <xdr:spPr bwMode="auto">
        <a:xfrm flipV="1">
          <a:off x="2333625" y="15220950"/>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66675</xdr:rowOff>
    </xdr:from>
    <xdr:to>
      <xdr:col>4</xdr:col>
      <xdr:colOff>533400</xdr:colOff>
      <xdr:row>84</xdr:row>
      <xdr:rowOff>0</xdr:rowOff>
    </xdr:to>
    <xdr:sp macro="" textlink="">
      <xdr:nvSpPr>
        <xdr:cNvPr id="508205" name="AutoShape 200"/>
        <xdr:cNvSpPr>
          <a:spLocks noChangeArrowheads="1"/>
        </xdr:cNvSpPr>
      </xdr:nvSpPr>
      <xdr:spPr bwMode="auto">
        <a:xfrm>
          <a:off x="3171825" y="1429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38100</xdr:rowOff>
    </xdr:from>
    <xdr:to>
      <xdr:col>5</xdr:col>
      <xdr:colOff>180975</xdr:colOff>
      <xdr:row>83</xdr:row>
      <xdr:rowOff>76200</xdr:rowOff>
    </xdr:to>
    <xdr:sp macro="" textlink="">
      <xdr:nvSpPr>
        <xdr:cNvPr id="10441" name="Text Box 201"/>
        <xdr:cNvSpPr txBox="1">
          <a:spLocks noChangeArrowheads="1"/>
        </xdr:cNvSpPr>
      </xdr:nvSpPr>
      <xdr:spPr bwMode="auto">
        <a:xfrm>
          <a:off x="2847975" y="1409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113,004</a:t>
          </a:r>
          <a:endParaRPr lang="ja-JP" altLang="en-US"/>
        </a:p>
      </xdr:txBody>
    </xdr:sp>
    <xdr:clientData/>
  </xdr:twoCellAnchor>
  <xdr:twoCellAnchor>
    <xdr:from>
      <xdr:col>2</xdr:col>
      <xdr:colOff>76200</xdr:colOff>
      <xdr:row>90</xdr:row>
      <xdr:rowOff>0</xdr:rowOff>
    </xdr:from>
    <xdr:to>
      <xdr:col>3</xdr:col>
      <xdr:colOff>276225</xdr:colOff>
      <xdr:row>90</xdr:row>
      <xdr:rowOff>38100</xdr:rowOff>
    </xdr:to>
    <xdr:sp macro="" textlink="">
      <xdr:nvSpPr>
        <xdr:cNvPr id="508207" name="Line 202"/>
        <xdr:cNvSpPr>
          <a:spLocks noChangeShapeType="1"/>
        </xdr:cNvSpPr>
      </xdr:nvSpPr>
      <xdr:spPr bwMode="auto">
        <a:xfrm flipV="1">
          <a:off x="1447800" y="154305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85725</xdr:rowOff>
    </xdr:from>
    <xdr:to>
      <xdr:col>3</xdr:col>
      <xdr:colOff>333375</xdr:colOff>
      <xdr:row>84</xdr:row>
      <xdr:rowOff>19050</xdr:rowOff>
    </xdr:to>
    <xdr:sp macro="" textlink="">
      <xdr:nvSpPr>
        <xdr:cNvPr id="508208" name="AutoShape 203"/>
        <xdr:cNvSpPr>
          <a:spLocks noChangeArrowheads="1"/>
        </xdr:cNvSpPr>
      </xdr:nvSpPr>
      <xdr:spPr bwMode="auto">
        <a:xfrm>
          <a:off x="2286000" y="1431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57150</xdr:rowOff>
    </xdr:from>
    <xdr:to>
      <xdr:col>3</xdr:col>
      <xdr:colOff>657225</xdr:colOff>
      <xdr:row>83</xdr:row>
      <xdr:rowOff>95250</xdr:rowOff>
    </xdr:to>
    <xdr:sp macro="" textlink="">
      <xdr:nvSpPr>
        <xdr:cNvPr id="10444" name="Text Box 204"/>
        <xdr:cNvSpPr txBox="1">
          <a:spLocks noChangeArrowheads="1"/>
        </xdr:cNvSpPr>
      </xdr:nvSpPr>
      <xdr:spPr bwMode="auto">
        <a:xfrm>
          <a:off x="1952625" y="14116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114,507</a:t>
          </a:r>
          <a:endParaRPr lang="ja-JP" altLang="en-US"/>
        </a:p>
      </xdr:txBody>
    </xdr:sp>
    <xdr:clientData/>
  </xdr:twoCellAnchor>
  <xdr:twoCellAnchor>
    <xdr:from>
      <xdr:col>2</xdr:col>
      <xdr:colOff>28575</xdr:colOff>
      <xdr:row>83</xdr:row>
      <xdr:rowOff>57150</xdr:rowOff>
    </xdr:from>
    <xdr:to>
      <xdr:col>2</xdr:col>
      <xdr:colOff>123825</xdr:colOff>
      <xdr:row>83</xdr:row>
      <xdr:rowOff>161925</xdr:rowOff>
    </xdr:to>
    <xdr:sp macro="" textlink="">
      <xdr:nvSpPr>
        <xdr:cNvPr id="508210" name="AutoShape 205"/>
        <xdr:cNvSpPr>
          <a:spLocks noChangeArrowheads="1"/>
        </xdr:cNvSpPr>
      </xdr:nvSpPr>
      <xdr:spPr bwMode="auto">
        <a:xfrm>
          <a:off x="1400175" y="14287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28575</xdr:rowOff>
    </xdr:from>
    <xdr:to>
      <xdr:col>2</xdr:col>
      <xdr:colOff>457200</xdr:colOff>
      <xdr:row>83</xdr:row>
      <xdr:rowOff>66675</xdr:rowOff>
    </xdr:to>
    <xdr:sp macro="" textlink="">
      <xdr:nvSpPr>
        <xdr:cNvPr id="10446" name="Text Box 206"/>
        <xdr:cNvSpPr txBox="1">
          <a:spLocks noChangeArrowheads="1"/>
        </xdr:cNvSpPr>
      </xdr:nvSpPr>
      <xdr:spPr bwMode="auto">
        <a:xfrm>
          <a:off x="1066800" y="1408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112,089</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88</xdr:row>
      <xdr:rowOff>133350</xdr:rowOff>
    </xdr:from>
    <xdr:to>
      <xdr:col>7</xdr:col>
      <xdr:colOff>200025</xdr:colOff>
      <xdr:row>89</xdr:row>
      <xdr:rowOff>66675</xdr:rowOff>
    </xdr:to>
    <xdr:sp macro="" textlink="">
      <xdr:nvSpPr>
        <xdr:cNvPr id="508217" name="Oval 212"/>
        <xdr:cNvSpPr>
          <a:spLocks noChangeArrowheads="1"/>
        </xdr:cNvSpPr>
      </xdr:nvSpPr>
      <xdr:spPr bwMode="auto">
        <a:xfrm>
          <a:off x="4905375" y="15220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88</xdr:row>
      <xdr:rowOff>57150</xdr:rowOff>
    </xdr:from>
    <xdr:to>
      <xdr:col>8</xdr:col>
      <xdr:colOff>314325</xdr:colOff>
      <xdr:row>89</xdr:row>
      <xdr:rowOff>95250</xdr:rowOff>
    </xdr:to>
    <xdr:sp macro="" textlink="">
      <xdr:nvSpPr>
        <xdr:cNvPr id="10453" name="人件費・物件費等の状況該当値テキスト"/>
        <xdr:cNvSpPr txBox="1">
          <a:spLocks noChangeArrowheads="1"/>
        </xdr:cNvSpPr>
      </xdr:nvSpPr>
      <xdr:spPr bwMode="auto">
        <a:xfrm>
          <a:off x="5038725" y="15144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193,404</a:t>
          </a:r>
          <a:endParaRPr lang="ja-JP" altLang="en-US"/>
        </a:p>
      </xdr:txBody>
    </xdr:sp>
    <xdr:clientData/>
  </xdr:twoCellAnchor>
  <xdr:twoCellAnchor>
    <xdr:from>
      <xdr:col>5</xdr:col>
      <xdr:colOff>638175</xdr:colOff>
      <xdr:row>89</xdr:row>
      <xdr:rowOff>0</xdr:rowOff>
    </xdr:from>
    <xdr:to>
      <xdr:col>6</xdr:col>
      <xdr:colOff>47625</xdr:colOff>
      <xdr:row>89</xdr:row>
      <xdr:rowOff>95250</xdr:rowOff>
    </xdr:to>
    <xdr:sp macro="" textlink="">
      <xdr:nvSpPr>
        <xdr:cNvPr id="508219" name="Oval 214"/>
        <xdr:cNvSpPr>
          <a:spLocks noChangeArrowheads="1"/>
        </xdr:cNvSpPr>
      </xdr:nvSpPr>
      <xdr:spPr bwMode="auto">
        <a:xfrm>
          <a:off x="4067175" y="15259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89</xdr:row>
      <xdr:rowOff>114300</xdr:rowOff>
    </xdr:from>
    <xdr:to>
      <xdr:col>6</xdr:col>
      <xdr:colOff>352425</xdr:colOff>
      <xdr:row>90</xdr:row>
      <xdr:rowOff>152400</xdr:rowOff>
    </xdr:to>
    <xdr:sp macro="" textlink="">
      <xdr:nvSpPr>
        <xdr:cNvPr id="10455" name="Text Box 215"/>
        <xdr:cNvSpPr txBox="1">
          <a:spLocks noChangeArrowheads="1"/>
        </xdr:cNvSpPr>
      </xdr:nvSpPr>
      <xdr:spPr bwMode="auto">
        <a:xfrm>
          <a:off x="3733800" y="15373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196,049</a:t>
          </a:r>
          <a:endParaRPr lang="ja-JP" altLang="en-US"/>
        </a:p>
      </xdr:txBody>
    </xdr:sp>
    <xdr:clientData/>
  </xdr:twoCellAnchor>
  <xdr:twoCellAnchor>
    <xdr:from>
      <xdr:col>4</xdr:col>
      <xdr:colOff>428625</xdr:colOff>
      <xdr:row>88</xdr:row>
      <xdr:rowOff>85725</xdr:rowOff>
    </xdr:from>
    <xdr:to>
      <xdr:col>4</xdr:col>
      <xdr:colOff>533400</xdr:colOff>
      <xdr:row>89</xdr:row>
      <xdr:rowOff>9525</xdr:rowOff>
    </xdr:to>
    <xdr:sp macro="" textlink="">
      <xdr:nvSpPr>
        <xdr:cNvPr id="508221" name="Oval 216"/>
        <xdr:cNvSpPr>
          <a:spLocks noChangeArrowheads="1"/>
        </xdr:cNvSpPr>
      </xdr:nvSpPr>
      <xdr:spPr bwMode="auto">
        <a:xfrm>
          <a:off x="3171825" y="15173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89</xdr:row>
      <xdr:rowOff>28575</xdr:rowOff>
    </xdr:from>
    <xdr:to>
      <xdr:col>5</xdr:col>
      <xdr:colOff>180975</xdr:colOff>
      <xdr:row>90</xdr:row>
      <xdr:rowOff>66675</xdr:rowOff>
    </xdr:to>
    <xdr:sp macro="" textlink="">
      <xdr:nvSpPr>
        <xdr:cNvPr id="10457" name="Text Box 217"/>
        <xdr:cNvSpPr txBox="1">
          <a:spLocks noChangeArrowheads="1"/>
        </xdr:cNvSpPr>
      </xdr:nvSpPr>
      <xdr:spPr bwMode="auto">
        <a:xfrm>
          <a:off x="2847975" y="15287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188,708</a:t>
          </a:r>
          <a:endParaRPr lang="ja-JP" altLang="en-US"/>
        </a:p>
      </xdr:txBody>
    </xdr:sp>
    <xdr:clientData/>
  </xdr:twoCellAnchor>
  <xdr:twoCellAnchor>
    <xdr:from>
      <xdr:col>3</xdr:col>
      <xdr:colOff>228600</xdr:colOff>
      <xdr:row>89</xdr:row>
      <xdr:rowOff>123825</xdr:rowOff>
    </xdr:from>
    <xdr:to>
      <xdr:col>3</xdr:col>
      <xdr:colOff>333375</xdr:colOff>
      <xdr:row>90</xdr:row>
      <xdr:rowOff>57150</xdr:rowOff>
    </xdr:to>
    <xdr:sp macro="" textlink="">
      <xdr:nvSpPr>
        <xdr:cNvPr id="508223" name="Oval 218"/>
        <xdr:cNvSpPr>
          <a:spLocks noChangeArrowheads="1"/>
        </xdr:cNvSpPr>
      </xdr:nvSpPr>
      <xdr:spPr bwMode="auto">
        <a:xfrm>
          <a:off x="2286000" y="15382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90</xdr:row>
      <xdr:rowOff>66675</xdr:rowOff>
    </xdr:from>
    <xdr:to>
      <xdr:col>3</xdr:col>
      <xdr:colOff>657225</xdr:colOff>
      <xdr:row>91</xdr:row>
      <xdr:rowOff>104775</xdr:rowOff>
    </xdr:to>
    <xdr:sp macro="" textlink="">
      <xdr:nvSpPr>
        <xdr:cNvPr id="10459" name="Text Box 219"/>
        <xdr:cNvSpPr txBox="1">
          <a:spLocks noChangeArrowheads="1"/>
        </xdr:cNvSpPr>
      </xdr:nvSpPr>
      <xdr:spPr bwMode="auto">
        <a:xfrm>
          <a:off x="1952625" y="15497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207,108</a:t>
          </a:r>
          <a:endParaRPr lang="ja-JP" altLang="en-US"/>
        </a:p>
      </xdr:txBody>
    </xdr:sp>
    <xdr:clientData/>
  </xdr:twoCellAnchor>
  <xdr:twoCellAnchor>
    <xdr:from>
      <xdr:col>2</xdr:col>
      <xdr:colOff>28575</xdr:colOff>
      <xdr:row>89</xdr:row>
      <xdr:rowOff>161925</xdr:rowOff>
    </xdr:from>
    <xdr:to>
      <xdr:col>2</xdr:col>
      <xdr:colOff>123825</xdr:colOff>
      <xdr:row>90</xdr:row>
      <xdr:rowOff>85725</xdr:rowOff>
    </xdr:to>
    <xdr:sp macro="" textlink="">
      <xdr:nvSpPr>
        <xdr:cNvPr id="508225" name="Oval 220"/>
        <xdr:cNvSpPr>
          <a:spLocks noChangeArrowheads="1"/>
        </xdr:cNvSpPr>
      </xdr:nvSpPr>
      <xdr:spPr bwMode="auto">
        <a:xfrm>
          <a:off x="1400175" y="15420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90</xdr:row>
      <xdr:rowOff>104775</xdr:rowOff>
    </xdr:from>
    <xdr:to>
      <xdr:col>2</xdr:col>
      <xdr:colOff>457200</xdr:colOff>
      <xdr:row>91</xdr:row>
      <xdr:rowOff>142875</xdr:rowOff>
    </xdr:to>
    <xdr:sp macro="" textlink="">
      <xdr:nvSpPr>
        <xdr:cNvPr id="10461" name="Text Box 221"/>
        <xdr:cNvSpPr txBox="1">
          <a:spLocks noChangeArrowheads="1"/>
        </xdr:cNvSpPr>
      </xdr:nvSpPr>
      <xdr:spPr bwMode="auto">
        <a:xfrm>
          <a:off x="1066800" y="15535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210,232</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oneCellAnchor>
    <xdr:from>
      <xdr:col>21</xdr:col>
      <xdr:colOff>460975</xdr:colOff>
      <xdr:row>74</xdr:row>
      <xdr:rowOff>107331</xdr:rowOff>
    </xdr:from>
    <xdr:ext cx="1275734" cy="235193"/>
    <xdr:sp macro="" textlink="">
      <xdr:nvSpPr>
        <xdr:cNvPr id="10463" name="Text Box 223"/>
        <xdr:cNvSpPr txBox="1">
          <a:spLocks noChangeArrowheads="1"/>
        </xdr:cNvSpPr>
      </xdr:nvSpPr>
      <xdr:spPr bwMode="auto">
        <a:xfrm>
          <a:off x="14962788" y="12442206"/>
          <a:ext cx="1275734" cy="235193"/>
        </a:xfrm>
        <a:prstGeom prst="rect">
          <a:avLst/>
        </a:prstGeom>
        <a:noFill/>
        <a:ln>
          <a:noFill/>
        </a:ln>
        <a:effectLs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oneCellAnchor>
  <xdr:oneCellAnchor>
    <xdr:from>
      <xdr:col>23</xdr:col>
      <xdr:colOff>0</xdr:colOff>
      <xdr:row>74</xdr:row>
      <xdr:rowOff>33062</xdr:rowOff>
    </xdr:from>
    <xdr:ext cx="657103" cy="289823"/>
    <xdr:sp macro="" textlink="">
      <xdr:nvSpPr>
        <xdr:cNvPr id="10464" name="Text Box 224"/>
        <xdr:cNvSpPr txBox="1">
          <a:spLocks noChangeArrowheads="1"/>
        </xdr:cNvSpPr>
      </xdr:nvSpPr>
      <xdr:spPr bwMode="auto">
        <a:xfrm>
          <a:off x="15882938" y="12367937"/>
          <a:ext cx="657103" cy="289823"/>
        </a:xfrm>
        <a:prstGeom prst="rect">
          <a:avLst/>
        </a:prstGeom>
        <a:noFill/>
        <a:ln>
          <a:noFill/>
        </a:ln>
        <a:effectLs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[90.4]　</a:t>
          </a:r>
          <a:endParaRPr lang="ja-JP" altLang="en-US"/>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65" name="Rectangle 225"/>
        <xdr:cNvSpPr>
          <a:spLocks noChangeArrowheads="1"/>
        </xdr:cNvSpPr>
      </xdr:nvSpPr>
      <xdr:spPr bwMode="auto">
        <a:xfrm>
          <a:off x="17973675" y="1288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66" name="Rectangle 226"/>
        <xdr:cNvSpPr>
          <a:spLocks noChangeArrowheads="1"/>
        </xdr:cNvSpPr>
      </xdr:nvSpPr>
      <xdr:spPr bwMode="auto">
        <a:xfrm>
          <a:off x="17973675" y="1307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5/41</a:t>
          </a:r>
          <a:endParaRPr lang="ja-JP" altLang="en-US"/>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7" name="Rectangle 227"/>
        <xdr:cNvSpPr>
          <a:spLocks noChangeArrowheads="1"/>
        </xdr:cNvSpPr>
      </xdr:nvSpPr>
      <xdr:spPr bwMode="auto">
        <a:xfrm>
          <a:off x="19621500" y="1288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8" name="Rectangle 228"/>
        <xdr:cNvSpPr>
          <a:spLocks noChangeArrowheads="1"/>
        </xdr:cNvSpPr>
      </xdr:nvSpPr>
      <xdr:spPr bwMode="auto">
        <a:xfrm>
          <a:off x="19621500" y="1307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9" name="Rectangle 229"/>
        <xdr:cNvSpPr>
          <a:spLocks noChangeArrowheads="1"/>
        </xdr:cNvSpPr>
      </xdr:nvSpPr>
      <xdr:spPr bwMode="auto">
        <a:xfrm>
          <a:off x="21078825" y="1288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70" name="Rectangle 230"/>
        <xdr:cNvSpPr>
          <a:spLocks noChangeArrowheads="1"/>
        </xdr:cNvSpPr>
      </xdr:nvSpPr>
      <xdr:spPr bwMode="auto">
        <a:xfrm>
          <a:off x="21078825" y="1307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08236"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508237"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Rectangle 234"/>
        <xdr:cNvSpPr>
          <a:spLocks noChangeArrowheads="1"/>
        </xdr:cNvSpPr>
      </xdr:nvSpPr>
      <xdr:spPr bwMode="auto">
        <a:xfrm>
          <a:off x="18221325" y="13716000"/>
          <a:ext cx="5781675" cy="2028825"/>
        </a:xfrm>
        <a:prstGeom prst="rect">
          <a:avLst/>
        </a:prstGeom>
        <a:noFill/>
        <a:ln>
          <a:noFill/>
        </a:ln>
        <a:extLst/>
      </xdr:spPr>
      <xdr:txBody>
        <a:bodyPr/>
        <a:lstStyle/>
        <a:p>
          <a:r>
            <a:rPr lang="ja-JP" altLang="ja-JP" sz="1100" b="0" i="0" baseline="0">
              <a:effectLst/>
              <a:latin typeface="+mn-lt"/>
              <a:ea typeface="+mn-ea"/>
              <a:cs typeface="+mn-cs"/>
            </a:rPr>
            <a:t>類似団体の中で低い水準にあり、類似団体平均値を</a:t>
          </a:r>
          <a:r>
            <a:rPr lang="en-US" altLang="ja-JP" sz="1100" b="0" i="0" baseline="0">
              <a:effectLst/>
              <a:latin typeface="+mn-lt"/>
              <a:ea typeface="+mn-ea"/>
              <a:cs typeface="+mn-cs"/>
            </a:rPr>
            <a:t>4.4</a:t>
          </a:r>
          <a:r>
            <a:rPr lang="ja-JP" altLang="ja-JP" sz="1100" b="0" i="0" baseline="0">
              <a:effectLst/>
              <a:latin typeface="+mn-lt"/>
              <a:ea typeface="+mn-ea"/>
              <a:cs typeface="+mn-cs"/>
            </a:rPr>
            <a:t>下回っている。これは、中途採用者の前歴加算措置や男女の昇任基準格差が要因となっている。平成19年度から新たな昇給制度（勤務評定）により適正な給与の改正を図っており、また、地域の民間企業との給与格差についても適正に反映させたい</a:t>
          </a:r>
          <a:r>
            <a:rPr lang="ja-JP" altLang="en-US" sz="1100" b="0" i="0" baseline="0">
              <a:effectLst/>
              <a:latin typeface="+mn-lt"/>
              <a:ea typeface="+mn-ea"/>
              <a:cs typeface="+mn-cs"/>
            </a:rPr>
            <a:t>。</a:t>
          </a:r>
          <a:endParaRPr lang="en-US" altLang="ja-JP" sz="1100" b="0" i="0" baseline="0">
            <a:effectLst/>
            <a:latin typeface="+mn-lt"/>
            <a:ea typeface="+mn-ea"/>
            <a:cs typeface="+mn-cs"/>
          </a:endParaRPr>
        </a:p>
        <a:p>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508240"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508242"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508244"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508246"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508248"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508250"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508252"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508254"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0825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38100</xdr:rowOff>
    </xdr:from>
    <xdr:to>
      <xdr:col>24</xdr:col>
      <xdr:colOff>561975</xdr:colOff>
      <xdr:row>89</xdr:row>
      <xdr:rowOff>0</xdr:rowOff>
    </xdr:to>
    <xdr:sp macro="" textlink="">
      <xdr:nvSpPr>
        <xdr:cNvPr id="508257" name="Line 252"/>
        <xdr:cNvSpPr>
          <a:spLocks noChangeShapeType="1"/>
        </xdr:cNvSpPr>
      </xdr:nvSpPr>
      <xdr:spPr bwMode="auto">
        <a:xfrm flipV="1">
          <a:off x="17021175" y="1392555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0</xdr:rowOff>
    </xdr:from>
    <xdr:to>
      <xdr:col>26</xdr:col>
      <xdr:colOff>38100</xdr:colOff>
      <xdr:row>90</xdr:row>
      <xdr:rowOff>38100</xdr:rowOff>
    </xdr:to>
    <xdr:sp macro="" textlink="">
      <xdr:nvSpPr>
        <xdr:cNvPr id="10493" name="給与水準   （国との比較）最小値テキスト"/>
        <xdr:cNvSpPr txBox="1">
          <a:spLocks noChangeArrowheads="1"/>
        </xdr:cNvSpPr>
      </xdr:nvSpPr>
      <xdr:spPr bwMode="auto">
        <a:xfrm>
          <a:off x="17106900" y="15259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100.2</a:t>
          </a:r>
          <a:endParaRPr lang="ja-JP" altLang="en-US"/>
        </a:p>
      </xdr:txBody>
    </xdr:sp>
    <xdr:clientData/>
  </xdr:twoCellAnchor>
  <xdr:twoCellAnchor>
    <xdr:from>
      <xdr:col>24</xdr:col>
      <xdr:colOff>466725</xdr:colOff>
      <xdr:row>89</xdr:row>
      <xdr:rowOff>0</xdr:rowOff>
    </xdr:from>
    <xdr:to>
      <xdr:col>24</xdr:col>
      <xdr:colOff>647700</xdr:colOff>
      <xdr:row>89</xdr:row>
      <xdr:rowOff>0</xdr:rowOff>
    </xdr:to>
    <xdr:sp macro="" textlink="">
      <xdr:nvSpPr>
        <xdr:cNvPr id="508259" name="Line 254"/>
        <xdr:cNvSpPr>
          <a:spLocks noChangeShapeType="1"/>
        </xdr:cNvSpPr>
      </xdr:nvSpPr>
      <xdr:spPr bwMode="auto">
        <a:xfrm>
          <a:off x="16925925" y="15259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152400</xdr:rowOff>
    </xdr:from>
    <xdr:to>
      <xdr:col>26</xdr:col>
      <xdr:colOff>38100</xdr:colOff>
      <xdr:row>81</xdr:row>
      <xdr:rowOff>19050</xdr:rowOff>
    </xdr:to>
    <xdr:sp macro="" textlink="">
      <xdr:nvSpPr>
        <xdr:cNvPr id="10495" name="給与水準   （国との比較）最大値テキスト"/>
        <xdr:cNvSpPr txBox="1">
          <a:spLocks noChangeArrowheads="1"/>
        </xdr:cNvSpPr>
      </xdr:nvSpPr>
      <xdr:spPr bwMode="auto">
        <a:xfrm>
          <a:off x="17106900" y="1369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88.6</a:t>
          </a:r>
          <a:endParaRPr lang="ja-JP" altLang="en-US"/>
        </a:p>
      </xdr:txBody>
    </xdr:sp>
    <xdr:clientData/>
  </xdr:twoCellAnchor>
  <xdr:twoCellAnchor>
    <xdr:from>
      <xdr:col>24</xdr:col>
      <xdr:colOff>466725</xdr:colOff>
      <xdr:row>81</xdr:row>
      <xdr:rowOff>38100</xdr:rowOff>
    </xdr:from>
    <xdr:to>
      <xdr:col>24</xdr:col>
      <xdr:colOff>647700</xdr:colOff>
      <xdr:row>81</xdr:row>
      <xdr:rowOff>38100</xdr:rowOff>
    </xdr:to>
    <xdr:sp macro="" textlink="">
      <xdr:nvSpPr>
        <xdr:cNvPr id="508261" name="Line 256"/>
        <xdr:cNvSpPr>
          <a:spLocks noChangeShapeType="1"/>
        </xdr:cNvSpPr>
      </xdr:nvSpPr>
      <xdr:spPr bwMode="auto">
        <a:xfrm>
          <a:off x="16925925" y="13925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142875</xdr:rowOff>
    </xdr:from>
    <xdr:to>
      <xdr:col>24</xdr:col>
      <xdr:colOff>561975</xdr:colOff>
      <xdr:row>82</xdr:row>
      <xdr:rowOff>76200</xdr:rowOff>
    </xdr:to>
    <xdr:sp macro="" textlink="">
      <xdr:nvSpPr>
        <xdr:cNvPr id="508262" name="Line 257"/>
        <xdr:cNvSpPr>
          <a:spLocks noChangeShapeType="1"/>
        </xdr:cNvSpPr>
      </xdr:nvSpPr>
      <xdr:spPr bwMode="auto">
        <a:xfrm>
          <a:off x="16182975" y="140303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19050</xdr:rowOff>
    </xdr:from>
    <xdr:to>
      <xdr:col>26</xdr:col>
      <xdr:colOff>38100</xdr:colOff>
      <xdr:row>86</xdr:row>
      <xdr:rowOff>57150</xdr:rowOff>
    </xdr:to>
    <xdr:sp macro="" textlink="">
      <xdr:nvSpPr>
        <xdr:cNvPr id="10498" name="給与水準   （国との比較）平均値テキスト"/>
        <xdr:cNvSpPr txBox="1">
          <a:spLocks noChangeArrowheads="1"/>
        </xdr:cNvSpPr>
      </xdr:nvSpPr>
      <xdr:spPr bwMode="auto">
        <a:xfrm>
          <a:off x="17106900" y="14592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xdr:from>
      <xdr:col>24</xdr:col>
      <xdr:colOff>504825</xdr:colOff>
      <xdr:row>85</xdr:row>
      <xdr:rowOff>19050</xdr:rowOff>
    </xdr:from>
    <xdr:to>
      <xdr:col>24</xdr:col>
      <xdr:colOff>609600</xdr:colOff>
      <xdr:row>85</xdr:row>
      <xdr:rowOff>114300</xdr:rowOff>
    </xdr:to>
    <xdr:sp macro="" textlink="">
      <xdr:nvSpPr>
        <xdr:cNvPr id="508264" name="AutoShape 259"/>
        <xdr:cNvSpPr>
          <a:spLocks noChangeArrowheads="1"/>
        </xdr:cNvSpPr>
      </xdr:nvSpPr>
      <xdr:spPr bwMode="auto">
        <a:xfrm>
          <a:off x="16964025" y="14592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19050</xdr:rowOff>
    </xdr:from>
    <xdr:to>
      <xdr:col>23</xdr:col>
      <xdr:colOff>409575</xdr:colOff>
      <xdr:row>81</xdr:row>
      <xdr:rowOff>142875</xdr:rowOff>
    </xdr:to>
    <xdr:sp macro="" textlink="">
      <xdr:nvSpPr>
        <xdr:cNvPr id="508265" name="Line 260"/>
        <xdr:cNvSpPr>
          <a:spLocks noChangeShapeType="1"/>
        </xdr:cNvSpPr>
      </xdr:nvSpPr>
      <xdr:spPr bwMode="auto">
        <a:xfrm>
          <a:off x="15287625" y="139065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161925</xdr:rowOff>
    </xdr:from>
    <xdr:to>
      <xdr:col>23</xdr:col>
      <xdr:colOff>457200</xdr:colOff>
      <xdr:row>85</xdr:row>
      <xdr:rowOff>95250</xdr:rowOff>
    </xdr:to>
    <xdr:sp macro="" textlink="">
      <xdr:nvSpPr>
        <xdr:cNvPr id="508266" name="AutoShape 261"/>
        <xdr:cNvSpPr>
          <a:spLocks noChangeArrowheads="1"/>
        </xdr:cNvSpPr>
      </xdr:nvSpPr>
      <xdr:spPr bwMode="auto">
        <a:xfrm>
          <a:off x="16125825" y="1456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104775</xdr:rowOff>
    </xdr:from>
    <xdr:to>
      <xdr:col>24</xdr:col>
      <xdr:colOff>76200</xdr:colOff>
      <xdr:row>86</xdr:row>
      <xdr:rowOff>142875</xdr:rowOff>
    </xdr:to>
    <xdr:sp macro="" textlink="">
      <xdr:nvSpPr>
        <xdr:cNvPr id="10502" name="Text Box 262"/>
        <xdr:cNvSpPr txBox="1">
          <a:spLocks noChangeArrowheads="1"/>
        </xdr:cNvSpPr>
      </xdr:nvSpPr>
      <xdr:spPr bwMode="auto">
        <a:xfrm>
          <a:off x="15801975" y="14678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xdr:from>
      <xdr:col>21</xdr:col>
      <xdr:colOff>0</xdr:colOff>
      <xdr:row>80</xdr:row>
      <xdr:rowOff>133350</xdr:rowOff>
    </xdr:from>
    <xdr:to>
      <xdr:col>22</xdr:col>
      <xdr:colOff>200025</xdr:colOff>
      <xdr:row>81</xdr:row>
      <xdr:rowOff>19050</xdr:rowOff>
    </xdr:to>
    <xdr:sp macro="" textlink="">
      <xdr:nvSpPr>
        <xdr:cNvPr id="508268" name="Line 263"/>
        <xdr:cNvSpPr>
          <a:spLocks noChangeShapeType="1"/>
        </xdr:cNvSpPr>
      </xdr:nvSpPr>
      <xdr:spPr bwMode="auto">
        <a:xfrm>
          <a:off x="14401800" y="138493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142875</xdr:rowOff>
    </xdr:from>
    <xdr:to>
      <xdr:col>22</xdr:col>
      <xdr:colOff>257175</xdr:colOff>
      <xdr:row>85</xdr:row>
      <xdr:rowOff>66675</xdr:rowOff>
    </xdr:to>
    <xdr:sp macro="" textlink="">
      <xdr:nvSpPr>
        <xdr:cNvPr id="508269" name="AutoShape 264"/>
        <xdr:cNvSpPr>
          <a:spLocks noChangeArrowheads="1"/>
        </xdr:cNvSpPr>
      </xdr:nvSpPr>
      <xdr:spPr bwMode="auto">
        <a:xfrm>
          <a:off x="15240000" y="14544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85725</xdr:rowOff>
    </xdr:from>
    <xdr:to>
      <xdr:col>22</xdr:col>
      <xdr:colOff>581025</xdr:colOff>
      <xdr:row>86</xdr:row>
      <xdr:rowOff>123825</xdr:rowOff>
    </xdr:to>
    <xdr:sp macro="" textlink="">
      <xdr:nvSpPr>
        <xdr:cNvPr id="10505" name="Text Box 265"/>
        <xdr:cNvSpPr txBox="1">
          <a:spLocks noChangeArrowheads="1"/>
        </xdr:cNvSpPr>
      </xdr:nvSpPr>
      <xdr:spPr bwMode="auto">
        <a:xfrm>
          <a:off x="14906625" y="14658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94.4</a:t>
          </a:r>
          <a:endParaRPr lang="ja-JP" altLang="en-US"/>
        </a:p>
      </xdr:txBody>
    </xdr:sp>
    <xdr:clientData/>
  </xdr:twoCellAnchor>
  <xdr:twoCellAnchor>
    <xdr:from>
      <xdr:col>19</xdr:col>
      <xdr:colOff>485775</xdr:colOff>
      <xdr:row>80</xdr:row>
      <xdr:rowOff>38100</xdr:rowOff>
    </xdr:from>
    <xdr:to>
      <xdr:col>21</xdr:col>
      <xdr:colOff>0</xdr:colOff>
      <xdr:row>80</xdr:row>
      <xdr:rowOff>133350</xdr:rowOff>
    </xdr:to>
    <xdr:sp macro="" textlink="">
      <xdr:nvSpPr>
        <xdr:cNvPr id="508271" name="Line 266"/>
        <xdr:cNvSpPr>
          <a:spLocks noChangeShapeType="1"/>
        </xdr:cNvSpPr>
      </xdr:nvSpPr>
      <xdr:spPr bwMode="auto">
        <a:xfrm>
          <a:off x="13515975" y="137541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152400</xdr:rowOff>
    </xdr:from>
    <xdr:to>
      <xdr:col>21</xdr:col>
      <xdr:colOff>47625</xdr:colOff>
      <xdr:row>85</xdr:row>
      <xdr:rowOff>85725</xdr:rowOff>
    </xdr:to>
    <xdr:sp macro="" textlink="">
      <xdr:nvSpPr>
        <xdr:cNvPr id="508272" name="AutoShape 267"/>
        <xdr:cNvSpPr>
          <a:spLocks noChangeArrowheads="1"/>
        </xdr:cNvSpPr>
      </xdr:nvSpPr>
      <xdr:spPr bwMode="auto">
        <a:xfrm>
          <a:off x="14354175" y="1455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95250</xdr:rowOff>
    </xdr:from>
    <xdr:to>
      <xdr:col>21</xdr:col>
      <xdr:colOff>381000</xdr:colOff>
      <xdr:row>86</xdr:row>
      <xdr:rowOff>133350</xdr:rowOff>
    </xdr:to>
    <xdr:sp macro="" textlink="">
      <xdr:nvSpPr>
        <xdr:cNvPr id="10508" name="Text Box 268"/>
        <xdr:cNvSpPr txBox="1">
          <a:spLocks noChangeArrowheads="1"/>
        </xdr:cNvSpPr>
      </xdr:nvSpPr>
      <xdr:spPr bwMode="auto">
        <a:xfrm>
          <a:off x="14020800" y="1466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94.5</a:t>
          </a:r>
          <a:endParaRPr lang="ja-JP" altLang="en-US"/>
        </a:p>
      </xdr:txBody>
    </xdr:sp>
    <xdr:clientData/>
  </xdr:twoCellAnchor>
  <xdr:twoCellAnchor>
    <xdr:from>
      <xdr:col>19</xdr:col>
      <xdr:colOff>428625</xdr:colOff>
      <xdr:row>84</xdr:row>
      <xdr:rowOff>85725</xdr:rowOff>
    </xdr:from>
    <xdr:to>
      <xdr:col>19</xdr:col>
      <xdr:colOff>533400</xdr:colOff>
      <xdr:row>85</xdr:row>
      <xdr:rowOff>9525</xdr:rowOff>
    </xdr:to>
    <xdr:sp macro="" textlink="">
      <xdr:nvSpPr>
        <xdr:cNvPr id="508274" name="AutoShape 269"/>
        <xdr:cNvSpPr>
          <a:spLocks noChangeArrowheads="1"/>
        </xdr:cNvSpPr>
      </xdr:nvSpPr>
      <xdr:spPr bwMode="auto">
        <a:xfrm>
          <a:off x="13458825" y="1448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28575</xdr:rowOff>
    </xdr:from>
    <xdr:to>
      <xdr:col>20</xdr:col>
      <xdr:colOff>180975</xdr:colOff>
      <xdr:row>86</xdr:row>
      <xdr:rowOff>66675</xdr:rowOff>
    </xdr:to>
    <xdr:sp macro="" textlink="">
      <xdr:nvSpPr>
        <xdr:cNvPr id="10510" name="Text Box 270"/>
        <xdr:cNvSpPr txBox="1">
          <a:spLocks noChangeArrowheads="1"/>
        </xdr:cNvSpPr>
      </xdr:nvSpPr>
      <xdr:spPr bwMode="auto">
        <a:xfrm>
          <a:off x="13134975" y="14601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82</xdr:row>
      <xdr:rowOff>28575</xdr:rowOff>
    </xdr:from>
    <xdr:to>
      <xdr:col>24</xdr:col>
      <xdr:colOff>609600</xdr:colOff>
      <xdr:row>82</xdr:row>
      <xdr:rowOff>123825</xdr:rowOff>
    </xdr:to>
    <xdr:sp macro="" textlink="">
      <xdr:nvSpPr>
        <xdr:cNvPr id="508281" name="Oval 276"/>
        <xdr:cNvSpPr>
          <a:spLocks noChangeArrowheads="1"/>
        </xdr:cNvSpPr>
      </xdr:nvSpPr>
      <xdr:spPr bwMode="auto">
        <a:xfrm>
          <a:off x="16964025" y="1408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81</xdr:row>
      <xdr:rowOff>66675</xdr:rowOff>
    </xdr:from>
    <xdr:to>
      <xdr:col>26</xdr:col>
      <xdr:colOff>38100</xdr:colOff>
      <xdr:row>82</xdr:row>
      <xdr:rowOff>104775</xdr:rowOff>
    </xdr:to>
    <xdr:sp macro="" textlink="">
      <xdr:nvSpPr>
        <xdr:cNvPr id="10517" name="給与水準   （国との比較）該当値テキスト"/>
        <xdr:cNvSpPr txBox="1">
          <a:spLocks noChangeArrowheads="1"/>
        </xdr:cNvSpPr>
      </xdr:nvSpPr>
      <xdr:spPr bwMode="auto">
        <a:xfrm>
          <a:off x="17106900" y="13954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90.4</a:t>
          </a:r>
          <a:endParaRPr lang="ja-JP" altLang="en-US"/>
        </a:p>
      </xdr:txBody>
    </xdr:sp>
    <xdr:clientData/>
  </xdr:twoCellAnchor>
  <xdr:twoCellAnchor>
    <xdr:from>
      <xdr:col>23</xdr:col>
      <xdr:colOff>352425</xdr:colOff>
      <xdr:row>81</xdr:row>
      <xdr:rowOff>95250</xdr:rowOff>
    </xdr:from>
    <xdr:to>
      <xdr:col>23</xdr:col>
      <xdr:colOff>457200</xdr:colOff>
      <xdr:row>82</xdr:row>
      <xdr:rowOff>19050</xdr:rowOff>
    </xdr:to>
    <xdr:sp macro="" textlink="">
      <xdr:nvSpPr>
        <xdr:cNvPr id="508283" name="Oval 278"/>
        <xdr:cNvSpPr>
          <a:spLocks noChangeArrowheads="1"/>
        </xdr:cNvSpPr>
      </xdr:nvSpPr>
      <xdr:spPr bwMode="auto">
        <a:xfrm>
          <a:off x="16125825" y="1398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80</xdr:row>
      <xdr:rowOff>57150</xdr:rowOff>
    </xdr:from>
    <xdr:to>
      <xdr:col>24</xdr:col>
      <xdr:colOff>76200</xdr:colOff>
      <xdr:row>81</xdr:row>
      <xdr:rowOff>95250</xdr:rowOff>
    </xdr:to>
    <xdr:sp macro="" textlink="">
      <xdr:nvSpPr>
        <xdr:cNvPr id="10519" name="Text Box 279"/>
        <xdr:cNvSpPr txBox="1">
          <a:spLocks noChangeArrowheads="1"/>
        </xdr:cNvSpPr>
      </xdr:nvSpPr>
      <xdr:spPr bwMode="auto">
        <a:xfrm>
          <a:off x="15801975" y="13773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endParaRPr lang="ja-JP" altLang="en-US"/>
        </a:p>
      </xdr:txBody>
    </xdr:sp>
    <xdr:clientData/>
  </xdr:twoCellAnchor>
  <xdr:twoCellAnchor>
    <xdr:from>
      <xdr:col>22</xdr:col>
      <xdr:colOff>152400</xdr:colOff>
      <xdr:row>80</xdr:row>
      <xdr:rowOff>133350</xdr:rowOff>
    </xdr:from>
    <xdr:to>
      <xdr:col>22</xdr:col>
      <xdr:colOff>257175</xdr:colOff>
      <xdr:row>81</xdr:row>
      <xdr:rowOff>66675</xdr:rowOff>
    </xdr:to>
    <xdr:sp macro="" textlink="">
      <xdr:nvSpPr>
        <xdr:cNvPr id="508285" name="Oval 280"/>
        <xdr:cNvSpPr>
          <a:spLocks noChangeArrowheads="1"/>
        </xdr:cNvSpPr>
      </xdr:nvSpPr>
      <xdr:spPr bwMode="auto">
        <a:xfrm>
          <a:off x="15240000" y="1384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104775</xdr:rowOff>
    </xdr:from>
    <xdr:to>
      <xdr:col>22</xdr:col>
      <xdr:colOff>581025</xdr:colOff>
      <xdr:row>80</xdr:row>
      <xdr:rowOff>142875</xdr:rowOff>
    </xdr:to>
    <xdr:sp macro="" textlink="">
      <xdr:nvSpPr>
        <xdr:cNvPr id="10521" name="Text Box 281"/>
        <xdr:cNvSpPr txBox="1">
          <a:spLocks noChangeArrowheads="1"/>
        </xdr:cNvSpPr>
      </xdr:nvSpPr>
      <xdr:spPr bwMode="auto">
        <a:xfrm>
          <a:off x="14906625" y="13649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88.4</a:t>
          </a:r>
          <a:endParaRPr lang="ja-JP" altLang="en-US"/>
        </a:p>
      </xdr:txBody>
    </xdr:sp>
    <xdr:clientData/>
  </xdr:twoCellAnchor>
  <xdr:twoCellAnchor>
    <xdr:from>
      <xdr:col>20</xdr:col>
      <xdr:colOff>638175</xdr:colOff>
      <xdr:row>80</xdr:row>
      <xdr:rowOff>76200</xdr:rowOff>
    </xdr:from>
    <xdr:to>
      <xdr:col>21</xdr:col>
      <xdr:colOff>47625</xdr:colOff>
      <xdr:row>81</xdr:row>
      <xdr:rowOff>9525</xdr:rowOff>
    </xdr:to>
    <xdr:sp macro="" textlink="">
      <xdr:nvSpPr>
        <xdr:cNvPr id="508287" name="Oval 282"/>
        <xdr:cNvSpPr>
          <a:spLocks noChangeArrowheads="1"/>
        </xdr:cNvSpPr>
      </xdr:nvSpPr>
      <xdr:spPr bwMode="auto">
        <a:xfrm>
          <a:off x="14354175" y="13792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47625</xdr:rowOff>
    </xdr:from>
    <xdr:to>
      <xdr:col>21</xdr:col>
      <xdr:colOff>381000</xdr:colOff>
      <xdr:row>80</xdr:row>
      <xdr:rowOff>85725</xdr:rowOff>
    </xdr:to>
    <xdr:sp macro="" textlink="">
      <xdr:nvSpPr>
        <xdr:cNvPr id="10523" name="Text Box 283"/>
        <xdr:cNvSpPr txBox="1">
          <a:spLocks noChangeArrowheads="1"/>
        </xdr:cNvSpPr>
      </xdr:nvSpPr>
      <xdr:spPr bwMode="auto">
        <a:xfrm>
          <a:off x="14020800" y="1359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87.9</a:t>
          </a:r>
          <a:endParaRPr lang="ja-JP" altLang="en-US"/>
        </a:p>
      </xdr:txBody>
    </xdr:sp>
    <xdr:clientData/>
  </xdr:twoCellAnchor>
  <xdr:twoCellAnchor>
    <xdr:from>
      <xdr:col>19</xdr:col>
      <xdr:colOff>428625</xdr:colOff>
      <xdr:row>79</xdr:row>
      <xdr:rowOff>161925</xdr:rowOff>
    </xdr:from>
    <xdr:to>
      <xdr:col>19</xdr:col>
      <xdr:colOff>533400</xdr:colOff>
      <xdr:row>80</xdr:row>
      <xdr:rowOff>85725</xdr:rowOff>
    </xdr:to>
    <xdr:sp macro="" textlink="">
      <xdr:nvSpPr>
        <xdr:cNvPr id="508289" name="Oval 284"/>
        <xdr:cNvSpPr>
          <a:spLocks noChangeArrowheads="1"/>
        </xdr:cNvSpPr>
      </xdr:nvSpPr>
      <xdr:spPr bwMode="auto">
        <a:xfrm>
          <a:off x="13458825" y="1370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123825</xdr:rowOff>
    </xdr:from>
    <xdr:to>
      <xdr:col>20</xdr:col>
      <xdr:colOff>180975</xdr:colOff>
      <xdr:row>79</xdr:row>
      <xdr:rowOff>161925</xdr:rowOff>
    </xdr:to>
    <xdr:sp macro="" textlink="">
      <xdr:nvSpPr>
        <xdr:cNvPr id="10525" name="Text Box 285"/>
        <xdr:cNvSpPr txBox="1">
          <a:spLocks noChangeArrowheads="1"/>
        </xdr:cNvSpPr>
      </xdr:nvSpPr>
      <xdr:spPr bwMode="auto">
        <a:xfrm>
          <a:off x="13134975" y="13496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87.1</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oneCellAnchor>
    <xdr:from>
      <xdr:col>21</xdr:col>
      <xdr:colOff>131051</xdr:colOff>
      <xdr:row>52</xdr:row>
      <xdr:rowOff>97928</xdr:rowOff>
    </xdr:from>
    <xdr:ext cx="1673600" cy="235193"/>
    <xdr:sp macro="" textlink="">
      <xdr:nvSpPr>
        <xdr:cNvPr id="10527" name="Text Box 287"/>
        <xdr:cNvSpPr txBox="1">
          <a:spLocks noChangeArrowheads="1"/>
        </xdr:cNvSpPr>
      </xdr:nvSpPr>
      <xdr:spPr bwMode="auto">
        <a:xfrm>
          <a:off x="14632864" y="8765678"/>
          <a:ext cx="1673600" cy="235193"/>
        </a:xfrm>
        <a:prstGeom prst="rect">
          <a:avLst/>
        </a:prstGeom>
        <a:noFill/>
        <a:ln>
          <a:noFill/>
        </a:ln>
        <a:effectLs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oneCellAnchor>
  <xdr:oneCellAnchor>
    <xdr:from>
      <xdr:col>23</xdr:col>
      <xdr:colOff>57150</xdr:colOff>
      <xdr:row>52</xdr:row>
      <xdr:rowOff>13616</xdr:rowOff>
    </xdr:from>
    <xdr:ext cx="966547" cy="289823"/>
    <xdr:sp macro="" textlink="">
      <xdr:nvSpPr>
        <xdr:cNvPr id="10528" name="Text Box 288"/>
        <xdr:cNvSpPr txBox="1">
          <a:spLocks noChangeArrowheads="1"/>
        </xdr:cNvSpPr>
      </xdr:nvSpPr>
      <xdr:spPr bwMode="auto">
        <a:xfrm>
          <a:off x="15940088" y="8681366"/>
          <a:ext cx="966547" cy="289823"/>
        </a:xfrm>
        <a:prstGeom prst="rect">
          <a:avLst/>
        </a:prstGeom>
        <a:noFill/>
        <a:ln>
          <a:noFill/>
        </a:ln>
        <a:effectLs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[14.05人]　</a:t>
          </a:r>
          <a:endParaRPr lang="ja-JP" altLang="en-US"/>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29" name="Rectangle 289"/>
        <xdr:cNvSpPr>
          <a:spLocks noChangeArrowheads="1"/>
        </xdr:cNvSpPr>
      </xdr:nvSpPr>
      <xdr:spPr bwMode="auto">
        <a:xfrm>
          <a:off x="17973675" y="907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30" name="Rectangle 290"/>
        <xdr:cNvSpPr>
          <a:spLocks noChangeArrowheads="1"/>
        </xdr:cNvSpPr>
      </xdr:nvSpPr>
      <xdr:spPr bwMode="auto">
        <a:xfrm>
          <a:off x="17973675" y="926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39/41</a:t>
          </a:r>
          <a:endParaRPr lang="ja-JP" altLang="en-US"/>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31" name="Rectangle 291"/>
        <xdr:cNvSpPr>
          <a:spLocks noChangeArrowheads="1"/>
        </xdr:cNvSpPr>
      </xdr:nvSpPr>
      <xdr:spPr bwMode="auto">
        <a:xfrm>
          <a:off x="19621500" y="907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32" name="Rectangle 292"/>
        <xdr:cNvSpPr>
          <a:spLocks noChangeArrowheads="1"/>
        </xdr:cNvSpPr>
      </xdr:nvSpPr>
      <xdr:spPr bwMode="auto">
        <a:xfrm>
          <a:off x="19621500" y="926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33" name="Rectangle 293"/>
        <xdr:cNvSpPr>
          <a:spLocks noChangeArrowheads="1"/>
        </xdr:cNvSpPr>
      </xdr:nvSpPr>
      <xdr:spPr bwMode="auto">
        <a:xfrm>
          <a:off x="21078825" y="907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34" name="Rectangle 294"/>
        <xdr:cNvSpPr>
          <a:spLocks noChangeArrowheads="1"/>
        </xdr:cNvSpPr>
      </xdr:nvSpPr>
      <xdr:spPr bwMode="auto">
        <a:xfrm>
          <a:off x="21078825" y="926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7.69</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08300"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508301" name="Rectangle 296"/>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Rectangle 298"/>
        <xdr:cNvSpPr>
          <a:spLocks noChangeArrowheads="1"/>
        </xdr:cNvSpPr>
      </xdr:nvSpPr>
      <xdr:spPr bwMode="auto">
        <a:xfrm>
          <a:off x="18221325" y="9906000"/>
          <a:ext cx="5781675" cy="2028825"/>
        </a:xfrm>
        <a:prstGeom prst="rect">
          <a:avLst/>
        </a:prstGeom>
        <a:noFill/>
        <a:ln>
          <a:noFill/>
        </a:ln>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類似団体平均値に比べて</a:t>
          </a:r>
          <a:r>
            <a:rPr lang="en-US" altLang="ja-JP" sz="1100" b="0" i="0" baseline="0">
              <a:effectLst/>
              <a:latin typeface="+mn-lt"/>
              <a:ea typeface="+mn-ea"/>
              <a:cs typeface="+mn-cs"/>
            </a:rPr>
            <a:t>5.79</a:t>
          </a:r>
          <a:r>
            <a:rPr lang="ja-JP" altLang="ja-JP" sz="1100" b="0" i="0" baseline="0">
              <a:effectLst/>
              <a:latin typeface="+mn-lt"/>
              <a:ea typeface="+mn-ea"/>
              <a:cs typeface="+mn-cs"/>
            </a:rPr>
            <a:t>人上回っている。これは、合併により職員数が類似団体に比べて</a:t>
          </a:r>
          <a:r>
            <a:rPr lang="ja-JP" altLang="en-US" sz="1100" b="0" i="0" baseline="0">
              <a:effectLst/>
              <a:latin typeface="+mn-lt"/>
              <a:ea typeface="+mn-ea"/>
              <a:cs typeface="+mn-cs"/>
            </a:rPr>
            <a:t>著しく</a:t>
          </a:r>
          <a:r>
            <a:rPr lang="ja-JP" altLang="ja-JP" sz="1100" b="0" i="0" baseline="0">
              <a:effectLst/>
              <a:latin typeface="+mn-lt"/>
              <a:ea typeface="+mn-ea"/>
              <a:cs typeface="+mn-cs"/>
            </a:rPr>
            <a:t>多くなったことが要因である。平成17年度に定員適正化計画を策定し、平成22年までの5年間で39人、平成27年までの10年間で100人（24％）の純減目標を設定している。平成2</a:t>
          </a:r>
          <a:r>
            <a:rPr lang="en-US" altLang="ja-JP" sz="1100" b="0" i="0" baseline="0">
              <a:effectLst/>
              <a:latin typeface="+mn-lt"/>
              <a:ea typeface="+mn-ea"/>
              <a:cs typeface="+mn-cs"/>
            </a:rPr>
            <a:t>3</a:t>
          </a:r>
          <a:r>
            <a:rPr lang="ja-JP" altLang="ja-JP" sz="1100" b="0" i="0" baseline="0">
              <a:effectLst/>
              <a:latin typeface="+mn-lt"/>
              <a:ea typeface="+mn-ea"/>
              <a:cs typeface="+mn-cs"/>
            </a:rPr>
            <a:t>年4月1日現在の職員数（普通会計ベース）は</a:t>
          </a:r>
          <a:r>
            <a:rPr lang="en-US" altLang="ja-JP" sz="1100" b="0" i="0" baseline="0">
              <a:effectLst/>
              <a:latin typeface="+mn-lt"/>
              <a:ea typeface="+mn-ea"/>
              <a:cs typeface="+mn-cs"/>
            </a:rPr>
            <a:t>341</a:t>
          </a:r>
          <a:r>
            <a:rPr lang="ja-JP" altLang="ja-JP" sz="1100" b="0" i="0" baseline="0">
              <a:effectLst/>
              <a:latin typeface="+mn-lt"/>
              <a:ea typeface="+mn-ea"/>
              <a:cs typeface="+mn-cs"/>
            </a:rPr>
            <a:t>人であり、合併当初（平成17年4月1日）と比較すると△5</a:t>
          </a:r>
          <a:r>
            <a:rPr lang="en-US" altLang="ja-JP" sz="1100" b="0" i="0" baseline="0">
              <a:effectLst/>
              <a:latin typeface="+mn-lt"/>
              <a:ea typeface="+mn-ea"/>
              <a:cs typeface="+mn-cs"/>
            </a:rPr>
            <a:t>8</a:t>
          </a:r>
          <a:r>
            <a:rPr lang="ja-JP" altLang="ja-JP" sz="1100" b="0" i="0" baseline="0">
              <a:effectLst/>
              <a:latin typeface="+mn-lt"/>
              <a:ea typeface="+mn-ea"/>
              <a:cs typeface="+mn-cs"/>
            </a:rPr>
            <a:t>人となっており、上記計画以上の削減を図っているところである。今後も引き続き数値目標の達成に向けて、退職不補充や指定管理者制度の導入による業務の</a:t>
          </a:r>
          <a:r>
            <a:rPr lang="ja-JP" altLang="en-US" sz="1100" b="0" i="0" baseline="0">
              <a:effectLst/>
              <a:latin typeface="+mn-lt"/>
              <a:ea typeface="+mn-ea"/>
              <a:cs typeface="+mn-cs"/>
            </a:rPr>
            <a:t>外部委託</a:t>
          </a:r>
          <a:r>
            <a:rPr lang="ja-JP" altLang="ja-JP" sz="1100" b="0" i="0" baseline="0">
              <a:effectLst/>
              <a:latin typeface="+mn-lt"/>
              <a:ea typeface="+mn-ea"/>
              <a:cs typeface="+mn-cs"/>
            </a:rPr>
            <a:t>などにより住民サービスの確保を図</a:t>
          </a:r>
          <a:r>
            <a:rPr lang="ja-JP" altLang="en-US" sz="1100" b="0" i="0" baseline="0">
              <a:effectLst/>
              <a:latin typeface="+mn-lt"/>
              <a:ea typeface="+mn-ea"/>
              <a:cs typeface="+mn-cs"/>
            </a:rPr>
            <a:t>りつつ</a:t>
          </a:r>
          <a:r>
            <a:rPr lang="ja-JP" altLang="ja-JP" sz="1100" b="0" i="0" baseline="0">
              <a:effectLst/>
              <a:latin typeface="+mn-lt"/>
              <a:ea typeface="+mn-ea"/>
              <a:cs typeface="+mn-cs"/>
            </a:rPr>
            <a:t>職員削減に努める。</a:t>
          </a:r>
          <a:endParaRPr lang="ja-JP" altLang="ja-JP">
            <a:effectLst/>
          </a:endParaRPr>
        </a:p>
        <a:p>
          <a:endParaRPr lang="ja-JP" altLang="en-US"/>
        </a:p>
      </xdr:txBody>
    </xdr:sp>
    <xdr:clientData/>
  </xdr:twoCellAnchor>
  <xdr:oneCellAnchor>
    <xdr:from>
      <xdr:col>18</xdr:col>
      <xdr:colOff>485775</xdr:colOff>
      <xdr:row>55</xdr:row>
      <xdr:rowOff>9525</xdr:rowOff>
    </xdr:from>
    <xdr:ext cx="203391" cy="151836"/>
    <xdr:sp macro="" textlink="">
      <xdr:nvSpPr>
        <xdr:cNvPr id="10539" name="Text Box 299"/>
        <xdr:cNvSpPr txBox="1">
          <a:spLocks noChangeArrowheads="1"/>
        </xdr:cNvSpPr>
      </xdr:nvSpPr>
      <xdr:spPr bwMode="auto">
        <a:xfrm>
          <a:off x="12915900" y="9177338"/>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508305"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68</xdr:row>
      <xdr:rowOff>38100</xdr:rowOff>
    </xdr:from>
    <xdr:to>
      <xdr:col>26</xdr:col>
      <xdr:colOff>76200</xdr:colOff>
      <xdr:row>68</xdr:row>
      <xdr:rowOff>38100</xdr:rowOff>
    </xdr:to>
    <xdr:sp macro="" textlink="">
      <xdr:nvSpPr>
        <xdr:cNvPr id="508307" name="Line 302"/>
        <xdr:cNvSpPr>
          <a:spLocks noChangeShapeType="1"/>
        </xdr:cNvSpPr>
      </xdr:nvSpPr>
      <xdr:spPr bwMode="auto">
        <a:xfrm>
          <a:off x="12830175" y="1169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95250</xdr:rowOff>
    </xdr:from>
    <xdr:to>
      <xdr:col>18</xdr:col>
      <xdr:colOff>485775</xdr:colOff>
      <xdr:row>68</xdr:row>
      <xdr:rowOff>133350</xdr:rowOff>
    </xdr:to>
    <xdr:sp macro="" textlink="">
      <xdr:nvSpPr>
        <xdr:cNvPr id="10543" name="Text Box 303"/>
        <xdr:cNvSpPr txBox="1">
          <a:spLocks noChangeArrowheads="1"/>
        </xdr:cNvSpPr>
      </xdr:nvSpPr>
      <xdr:spPr bwMode="auto">
        <a:xfrm>
          <a:off x="12068175" y="11582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a:t>
          </a:r>
          <a:endParaRPr lang="ja-JP" altLang="en-US"/>
        </a:p>
      </xdr:txBody>
    </xdr:sp>
    <xdr:clientData/>
  </xdr:twoCellAnchor>
  <xdr:twoCellAnchor>
    <xdr:from>
      <xdr:col>18</xdr:col>
      <xdr:colOff>485775</xdr:colOff>
      <xdr:row>66</xdr:row>
      <xdr:rowOff>85725</xdr:rowOff>
    </xdr:from>
    <xdr:to>
      <xdr:col>26</xdr:col>
      <xdr:colOff>76200</xdr:colOff>
      <xdr:row>66</xdr:row>
      <xdr:rowOff>85725</xdr:rowOff>
    </xdr:to>
    <xdr:sp macro="" textlink="">
      <xdr:nvSpPr>
        <xdr:cNvPr id="508309" name="Line 304"/>
        <xdr:cNvSpPr>
          <a:spLocks noChangeShapeType="1"/>
        </xdr:cNvSpPr>
      </xdr:nvSpPr>
      <xdr:spPr bwMode="auto">
        <a:xfrm>
          <a:off x="12830175"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142875</xdr:rowOff>
    </xdr:from>
    <xdr:to>
      <xdr:col>18</xdr:col>
      <xdr:colOff>485775</xdr:colOff>
      <xdr:row>67</xdr:row>
      <xdr:rowOff>9525</xdr:rowOff>
    </xdr:to>
    <xdr:sp macro="" textlink="">
      <xdr:nvSpPr>
        <xdr:cNvPr id="10545" name="Text Box 305"/>
        <xdr:cNvSpPr txBox="1">
          <a:spLocks noChangeArrowheads="1"/>
        </xdr:cNvSpPr>
      </xdr:nvSpPr>
      <xdr:spPr bwMode="auto">
        <a:xfrm>
          <a:off x="12068175" y="1128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endParaRPr lang="ja-JP" altLang="en-US"/>
        </a:p>
      </xdr:txBody>
    </xdr:sp>
    <xdr:clientData/>
  </xdr:twoCellAnchor>
  <xdr:twoCellAnchor>
    <xdr:from>
      <xdr:col>18</xdr:col>
      <xdr:colOff>485775</xdr:colOff>
      <xdr:row>64</xdr:row>
      <xdr:rowOff>123825</xdr:rowOff>
    </xdr:from>
    <xdr:to>
      <xdr:col>26</xdr:col>
      <xdr:colOff>76200</xdr:colOff>
      <xdr:row>64</xdr:row>
      <xdr:rowOff>123825</xdr:rowOff>
    </xdr:to>
    <xdr:sp macro="" textlink="">
      <xdr:nvSpPr>
        <xdr:cNvPr id="508311" name="Line 306"/>
        <xdr:cNvSpPr>
          <a:spLocks noChangeShapeType="1"/>
        </xdr:cNvSpPr>
      </xdr:nvSpPr>
      <xdr:spPr bwMode="auto">
        <a:xfrm>
          <a:off x="12830175" y="1109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9525</xdr:rowOff>
    </xdr:from>
    <xdr:to>
      <xdr:col>18</xdr:col>
      <xdr:colOff>485775</xdr:colOff>
      <xdr:row>65</xdr:row>
      <xdr:rowOff>47625</xdr:rowOff>
    </xdr:to>
    <xdr:sp macro="" textlink="">
      <xdr:nvSpPr>
        <xdr:cNvPr id="10547" name="Text Box 307"/>
        <xdr:cNvSpPr txBox="1">
          <a:spLocks noChangeArrowheads="1"/>
        </xdr:cNvSpPr>
      </xdr:nvSpPr>
      <xdr:spPr bwMode="auto">
        <a:xfrm>
          <a:off x="12068175" y="1098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508313" name="Line 308"/>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9" name="Text Box 309"/>
        <xdr:cNvSpPr txBox="1">
          <a:spLocks noChangeArrowheads="1"/>
        </xdr:cNvSpPr>
      </xdr:nvSpPr>
      <xdr:spPr bwMode="auto">
        <a:xfrm>
          <a:off x="12068175"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61</xdr:row>
      <xdr:rowOff>38100</xdr:rowOff>
    </xdr:from>
    <xdr:to>
      <xdr:col>26</xdr:col>
      <xdr:colOff>76200</xdr:colOff>
      <xdr:row>61</xdr:row>
      <xdr:rowOff>38100</xdr:rowOff>
    </xdr:to>
    <xdr:sp macro="" textlink="">
      <xdr:nvSpPr>
        <xdr:cNvPr id="508315" name="Line 310"/>
        <xdr:cNvSpPr>
          <a:spLocks noChangeShapeType="1"/>
        </xdr:cNvSpPr>
      </xdr:nvSpPr>
      <xdr:spPr bwMode="auto">
        <a:xfrm>
          <a:off x="12830175" y="1049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95250</xdr:rowOff>
    </xdr:from>
    <xdr:to>
      <xdr:col>18</xdr:col>
      <xdr:colOff>485775</xdr:colOff>
      <xdr:row>61</xdr:row>
      <xdr:rowOff>133350</xdr:rowOff>
    </xdr:to>
    <xdr:sp macro="" textlink="">
      <xdr:nvSpPr>
        <xdr:cNvPr id="10551" name="Text Box 311"/>
        <xdr:cNvSpPr txBox="1">
          <a:spLocks noChangeArrowheads="1"/>
        </xdr:cNvSpPr>
      </xdr:nvSpPr>
      <xdr:spPr bwMode="auto">
        <a:xfrm>
          <a:off x="12068175" y="10382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59</xdr:row>
      <xdr:rowOff>76200</xdr:rowOff>
    </xdr:from>
    <xdr:to>
      <xdr:col>26</xdr:col>
      <xdr:colOff>76200</xdr:colOff>
      <xdr:row>59</xdr:row>
      <xdr:rowOff>76200</xdr:rowOff>
    </xdr:to>
    <xdr:sp macro="" textlink="">
      <xdr:nvSpPr>
        <xdr:cNvPr id="508317" name="Line 312"/>
        <xdr:cNvSpPr>
          <a:spLocks noChangeShapeType="1"/>
        </xdr:cNvSpPr>
      </xdr:nvSpPr>
      <xdr:spPr bwMode="auto">
        <a:xfrm>
          <a:off x="12830175"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133350</xdr:rowOff>
    </xdr:from>
    <xdr:to>
      <xdr:col>18</xdr:col>
      <xdr:colOff>485775</xdr:colOff>
      <xdr:row>60</xdr:row>
      <xdr:rowOff>0</xdr:rowOff>
    </xdr:to>
    <xdr:sp macro="" textlink="">
      <xdr:nvSpPr>
        <xdr:cNvPr id="10553" name="Text Box 313"/>
        <xdr:cNvSpPr txBox="1">
          <a:spLocks noChangeArrowheads="1"/>
        </xdr:cNvSpPr>
      </xdr:nvSpPr>
      <xdr:spPr bwMode="auto">
        <a:xfrm>
          <a:off x="12068175" y="1007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114300</xdr:rowOff>
    </xdr:from>
    <xdr:to>
      <xdr:col>26</xdr:col>
      <xdr:colOff>76200</xdr:colOff>
      <xdr:row>57</xdr:row>
      <xdr:rowOff>114300</xdr:rowOff>
    </xdr:to>
    <xdr:sp macro="" textlink="">
      <xdr:nvSpPr>
        <xdr:cNvPr id="508319" name="Line 314"/>
        <xdr:cNvSpPr>
          <a:spLocks noChangeShapeType="1"/>
        </xdr:cNvSpPr>
      </xdr:nvSpPr>
      <xdr:spPr bwMode="auto">
        <a:xfrm>
          <a:off x="12830175" y="988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0</xdr:rowOff>
    </xdr:from>
    <xdr:to>
      <xdr:col>18</xdr:col>
      <xdr:colOff>485775</xdr:colOff>
      <xdr:row>58</xdr:row>
      <xdr:rowOff>38100</xdr:rowOff>
    </xdr:to>
    <xdr:sp macro="" textlink="">
      <xdr:nvSpPr>
        <xdr:cNvPr id="10555" name="Text Box 315"/>
        <xdr:cNvSpPr txBox="1">
          <a:spLocks noChangeArrowheads="1"/>
        </xdr:cNvSpPr>
      </xdr:nvSpPr>
      <xdr:spPr bwMode="auto">
        <a:xfrm>
          <a:off x="12068175" y="97726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508321" name="Line 31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7" name="Text Box 317"/>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0832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85725</xdr:rowOff>
    </xdr:from>
    <xdr:to>
      <xdr:col>24</xdr:col>
      <xdr:colOff>561975</xdr:colOff>
      <xdr:row>66</xdr:row>
      <xdr:rowOff>85725</xdr:rowOff>
    </xdr:to>
    <xdr:sp macro="" textlink="">
      <xdr:nvSpPr>
        <xdr:cNvPr id="508324" name="Line 319"/>
        <xdr:cNvSpPr>
          <a:spLocks noChangeShapeType="1"/>
        </xdr:cNvSpPr>
      </xdr:nvSpPr>
      <xdr:spPr bwMode="auto">
        <a:xfrm flipV="1">
          <a:off x="17021175" y="10029825"/>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85725</xdr:rowOff>
    </xdr:from>
    <xdr:to>
      <xdr:col>26</xdr:col>
      <xdr:colOff>38100</xdr:colOff>
      <xdr:row>67</xdr:row>
      <xdr:rowOff>123825</xdr:rowOff>
    </xdr:to>
    <xdr:sp macro="" textlink="">
      <xdr:nvSpPr>
        <xdr:cNvPr id="10560" name="定員管理の状況最小値テキスト"/>
        <xdr:cNvSpPr txBox="1">
          <a:spLocks noChangeArrowheads="1"/>
        </xdr:cNvSpPr>
      </xdr:nvSpPr>
      <xdr:spPr bwMode="auto">
        <a:xfrm>
          <a:off x="17106900" y="11401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14.05</a:t>
          </a:r>
          <a:endParaRPr lang="ja-JP" altLang="en-US"/>
        </a:p>
      </xdr:txBody>
    </xdr:sp>
    <xdr:clientData/>
  </xdr:twoCellAnchor>
  <xdr:twoCellAnchor>
    <xdr:from>
      <xdr:col>24</xdr:col>
      <xdr:colOff>466725</xdr:colOff>
      <xdr:row>66</xdr:row>
      <xdr:rowOff>85725</xdr:rowOff>
    </xdr:from>
    <xdr:to>
      <xdr:col>24</xdr:col>
      <xdr:colOff>647700</xdr:colOff>
      <xdr:row>66</xdr:row>
      <xdr:rowOff>85725</xdr:rowOff>
    </xdr:to>
    <xdr:sp macro="" textlink="">
      <xdr:nvSpPr>
        <xdr:cNvPr id="508326" name="Line 321"/>
        <xdr:cNvSpPr>
          <a:spLocks noChangeShapeType="1"/>
        </xdr:cNvSpPr>
      </xdr:nvSpPr>
      <xdr:spPr bwMode="auto">
        <a:xfrm>
          <a:off x="16925925" y="11401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28575</xdr:rowOff>
    </xdr:from>
    <xdr:to>
      <xdr:col>26</xdr:col>
      <xdr:colOff>38100</xdr:colOff>
      <xdr:row>58</xdr:row>
      <xdr:rowOff>66675</xdr:rowOff>
    </xdr:to>
    <xdr:sp macro="" textlink="">
      <xdr:nvSpPr>
        <xdr:cNvPr id="10562" name="定員管理の状況最大値テキスト"/>
        <xdr:cNvSpPr txBox="1">
          <a:spLocks noChangeArrowheads="1"/>
        </xdr:cNvSpPr>
      </xdr:nvSpPr>
      <xdr:spPr bwMode="auto">
        <a:xfrm>
          <a:off x="17106900" y="9801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4.90</a:t>
          </a:r>
          <a:endParaRPr lang="ja-JP" altLang="en-US"/>
        </a:p>
      </xdr:txBody>
    </xdr:sp>
    <xdr:clientData/>
  </xdr:twoCellAnchor>
  <xdr:twoCellAnchor>
    <xdr:from>
      <xdr:col>24</xdr:col>
      <xdr:colOff>466725</xdr:colOff>
      <xdr:row>58</xdr:row>
      <xdr:rowOff>85725</xdr:rowOff>
    </xdr:from>
    <xdr:to>
      <xdr:col>24</xdr:col>
      <xdr:colOff>647700</xdr:colOff>
      <xdr:row>58</xdr:row>
      <xdr:rowOff>85725</xdr:rowOff>
    </xdr:to>
    <xdr:sp macro="" textlink="">
      <xdr:nvSpPr>
        <xdr:cNvPr id="508328" name="Line 323"/>
        <xdr:cNvSpPr>
          <a:spLocks noChangeShapeType="1"/>
        </xdr:cNvSpPr>
      </xdr:nvSpPr>
      <xdr:spPr bwMode="auto">
        <a:xfrm>
          <a:off x="16925925" y="10029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66</xdr:row>
      <xdr:rowOff>85725</xdr:rowOff>
    </xdr:from>
    <xdr:to>
      <xdr:col>24</xdr:col>
      <xdr:colOff>561975</xdr:colOff>
      <xdr:row>66</xdr:row>
      <xdr:rowOff>95250</xdr:rowOff>
    </xdr:to>
    <xdr:sp macro="" textlink="">
      <xdr:nvSpPr>
        <xdr:cNvPr id="508329" name="Line 324"/>
        <xdr:cNvSpPr>
          <a:spLocks noChangeShapeType="1"/>
        </xdr:cNvSpPr>
      </xdr:nvSpPr>
      <xdr:spPr bwMode="auto">
        <a:xfrm flipV="1">
          <a:off x="16182975" y="114014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66675</xdr:rowOff>
    </xdr:from>
    <xdr:to>
      <xdr:col>26</xdr:col>
      <xdr:colOff>38100</xdr:colOff>
      <xdr:row>61</xdr:row>
      <xdr:rowOff>104775</xdr:rowOff>
    </xdr:to>
    <xdr:sp macro="" textlink="">
      <xdr:nvSpPr>
        <xdr:cNvPr id="10565" name="定員管理の状況平均値テキスト"/>
        <xdr:cNvSpPr txBox="1">
          <a:spLocks noChangeArrowheads="1"/>
        </xdr:cNvSpPr>
      </xdr:nvSpPr>
      <xdr:spPr bwMode="auto">
        <a:xfrm>
          <a:off x="17106900" y="10353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8.26</a:t>
          </a:r>
          <a:endParaRPr lang="ja-JP" altLang="en-US"/>
        </a:p>
      </xdr:txBody>
    </xdr:sp>
    <xdr:clientData/>
  </xdr:twoCellAnchor>
  <xdr:twoCellAnchor>
    <xdr:from>
      <xdr:col>24</xdr:col>
      <xdr:colOff>504825</xdr:colOff>
      <xdr:row>61</xdr:row>
      <xdr:rowOff>19050</xdr:rowOff>
    </xdr:from>
    <xdr:to>
      <xdr:col>24</xdr:col>
      <xdr:colOff>609600</xdr:colOff>
      <xdr:row>61</xdr:row>
      <xdr:rowOff>123825</xdr:rowOff>
    </xdr:to>
    <xdr:sp macro="" textlink="">
      <xdr:nvSpPr>
        <xdr:cNvPr id="508331" name="AutoShape 326"/>
        <xdr:cNvSpPr>
          <a:spLocks noChangeArrowheads="1"/>
        </xdr:cNvSpPr>
      </xdr:nvSpPr>
      <xdr:spPr bwMode="auto">
        <a:xfrm>
          <a:off x="16964025" y="10477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95250</xdr:rowOff>
    </xdr:from>
    <xdr:to>
      <xdr:col>23</xdr:col>
      <xdr:colOff>409575</xdr:colOff>
      <xdr:row>66</xdr:row>
      <xdr:rowOff>123825</xdr:rowOff>
    </xdr:to>
    <xdr:sp macro="" textlink="">
      <xdr:nvSpPr>
        <xdr:cNvPr id="508332" name="Line 327"/>
        <xdr:cNvSpPr>
          <a:spLocks noChangeShapeType="1"/>
        </xdr:cNvSpPr>
      </xdr:nvSpPr>
      <xdr:spPr bwMode="auto">
        <a:xfrm flipV="1">
          <a:off x="15287625" y="11410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508333" name="AutoShape 328"/>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macro="" textlink="">
      <xdr:nvSpPr>
        <xdr:cNvPr id="10569" name="Text Box 329"/>
        <xdr:cNvSpPr txBox="1">
          <a:spLocks noChangeArrowheads="1"/>
        </xdr:cNvSpPr>
      </xdr:nvSpPr>
      <xdr:spPr bwMode="auto">
        <a:xfrm>
          <a:off x="15801975" y="10258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8.13</a:t>
          </a:r>
          <a:endParaRPr lang="ja-JP" altLang="en-US"/>
        </a:p>
      </xdr:txBody>
    </xdr:sp>
    <xdr:clientData/>
  </xdr:twoCellAnchor>
  <xdr:twoCellAnchor>
    <xdr:from>
      <xdr:col>21</xdr:col>
      <xdr:colOff>0</xdr:colOff>
      <xdr:row>66</xdr:row>
      <xdr:rowOff>123825</xdr:rowOff>
    </xdr:from>
    <xdr:to>
      <xdr:col>22</xdr:col>
      <xdr:colOff>200025</xdr:colOff>
      <xdr:row>66</xdr:row>
      <xdr:rowOff>152400</xdr:rowOff>
    </xdr:to>
    <xdr:sp macro="" textlink="">
      <xdr:nvSpPr>
        <xdr:cNvPr id="508335" name="Line 330"/>
        <xdr:cNvSpPr>
          <a:spLocks noChangeShapeType="1"/>
        </xdr:cNvSpPr>
      </xdr:nvSpPr>
      <xdr:spPr bwMode="auto">
        <a:xfrm flipV="1">
          <a:off x="14401800" y="11439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152400</xdr:rowOff>
    </xdr:from>
    <xdr:to>
      <xdr:col>22</xdr:col>
      <xdr:colOff>257175</xdr:colOff>
      <xdr:row>61</xdr:row>
      <xdr:rowOff>85725</xdr:rowOff>
    </xdr:to>
    <xdr:sp macro="" textlink="">
      <xdr:nvSpPr>
        <xdr:cNvPr id="508336" name="AutoShape 331"/>
        <xdr:cNvSpPr>
          <a:spLocks noChangeArrowheads="1"/>
        </xdr:cNvSpPr>
      </xdr:nvSpPr>
      <xdr:spPr bwMode="auto">
        <a:xfrm>
          <a:off x="15240000" y="1043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123825</xdr:rowOff>
    </xdr:from>
    <xdr:to>
      <xdr:col>22</xdr:col>
      <xdr:colOff>581025</xdr:colOff>
      <xdr:row>60</xdr:row>
      <xdr:rowOff>161925</xdr:rowOff>
    </xdr:to>
    <xdr:sp macro="" textlink="">
      <xdr:nvSpPr>
        <xdr:cNvPr id="10572" name="Text Box 332"/>
        <xdr:cNvSpPr txBox="1">
          <a:spLocks noChangeArrowheads="1"/>
        </xdr:cNvSpPr>
      </xdr:nvSpPr>
      <xdr:spPr bwMode="auto">
        <a:xfrm>
          <a:off x="14906625" y="1023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7.98</a:t>
          </a:r>
          <a:endParaRPr lang="ja-JP" altLang="en-US"/>
        </a:p>
      </xdr:txBody>
    </xdr:sp>
    <xdr:clientData/>
  </xdr:twoCellAnchor>
  <xdr:twoCellAnchor>
    <xdr:from>
      <xdr:col>19</xdr:col>
      <xdr:colOff>485775</xdr:colOff>
      <xdr:row>66</xdr:row>
      <xdr:rowOff>152400</xdr:rowOff>
    </xdr:from>
    <xdr:to>
      <xdr:col>21</xdr:col>
      <xdr:colOff>0</xdr:colOff>
      <xdr:row>67</xdr:row>
      <xdr:rowOff>38100</xdr:rowOff>
    </xdr:to>
    <xdr:sp macro="" textlink="">
      <xdr:nvSpPr>
        <xdr:cNvPr id="508338" name="Line 333"/>
        <xdr:cNvSpPr>
          <a:spLocks noChangeShapeType="1"/>
        </xdr:cNvSpPr>
      </xdr:nvSpPr>
      <xdr:spPr bwMode="auto">
        <a:xfrm flipV="1">
          <a:off x="13515975" y="114681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508339" name="AutoShape 334"/>
        <xdr:cNvSpPr>
          <a:spLocks noChangeArrowheads="1"/>
        </xdr:cNvSpPr>
      </xdr:nvSpPr>
      <xdr:spPr bwMode="auto">
        <a:xfrm>
          <a:off x="14354175" y="1044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133350</xdr:rowOff>
    </xdr:from>
    <xdr:to>
      <xdr:col>21</xdr:col>
      <xdr:colOff>381000</xdr:colOff>
      <xdr:row>61</xdr:row>
      <xdr:rowOff>0</xdr:rowOff>
    </xdr:to>
    <xdr:sp macro="" textlink="">
      <xdr:nvSpPr>
        <xdr:cNvPr id="10575" name="Text Box 335"/>
        <xdr:cNvSpPr txBox="1">
          <a:spLocks noChangeArrowheads="1"/>
        </xdr:cNvSpPr>
      </xdr:nvSpPr>
      <xdr:spPr bwMode="auto">
        <a:xfrm>
          <a:off x="14020800" y="1024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endParaRPr lang="ja-JP" altLang="en-US"/>
        </a:p>
      </xdr:txBody>
    </xdr:sp>
    <xdr:clientData/>
  </xdr:twoCellAnchor>
  <xdr:twoCellAnchor>
    <xdr:from>
      <xdr:col>19</xdr:col>
      <xdr:colOff>428625</xdr:colOff>
      <xdr:row>60</xdr:row>
      <xdr:rowOff>161925</xdr:rowOff>
    </xdr:from>
    <xdr:to>
      <xdr:col>19</xdr:col>
      <xdr:colOff>533400</xdr:colOff>
      <xdr:row>61</xdr:row>
      <xdr:rowOff>95250</xdr:rowOff>
    </xdr:to>
    <xdr:sp macro="" textlink="">
      <xdr:nvSpPr>
        <xdr:cNvPr id="508341" name="AutoShape 336"/>
        <xdr:cNvSpPr>
          <a:spLocks noChangeArrowheads="1"/>
        </xdr:cNvSpPr>
      </xdr:nvSpPr>
      <xdr:spPr bwMode="auto">
        <a:xfrm>
          <a:off x="13458825" y="1044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133350</xdr:rowOff>
    </xdr:from>
    <xdr:to>
      <xdr:col>20</xdr:col>
      <xdr:colOff>180975</xdr:colOff>
      <xdr:row>61</xdr:row>
      <xdr:rowOff>0</xdr:rowOff>
    </xdr:to>
    <xdr:sp macro="" textlink="">
      <xdr:nvSpPr>
        <xdr:cNvPr id="10577" name="Text Box 337"/>
        <xdr:cNvSpPr txBox="1">
          <a:spLocks noChangeArrowheads="1"/>
        </xdr:cNvSpPr>
      </xdr:nvSpPr>
      <xdr:spPr bwMode="auto">
        <a:xfrm>
          <a:off x="13134975" y="1024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8.06</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8" name="Text Box 338"/>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9" name="Text Box 339"/>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80" name="Text Box 340"/>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1" name="Text Box 341"/>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2" name="Text Box 342"/>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66</xdr:row>
      <xdr:rowOff>38100</xdr:rowOff>
    </xdr:from>
    <xdr:to>
      <xdr:col>24</xdr:col>
      <xdr:colOff>609600</xdr:colOff>
      <xdr:row>66</xdr:row>
      <xdr:rowOff>142875</xdr:rowOff>
    </xdr:to>
    <xdr:sp macro="" textlink="">
      <xdr:nvSpPr>
        <xdr:cNvPr id="508348" name="Oval 343"/>
        <xdr:cNvSpPr>
          <a:spLocks noChangeArrowheads="1"/>
        </xdr:cNvSpPr>
      </xdr:nvSpPr>
      <xdr:spPr bwMode="auto">
        <a:xfrm>
          <a:off x="16964025" y="1135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65</xdr:row>
      <xdr:rowOff>133350</xdr:rowOff>
    </xdr:from>
    <xdr:to>
      <xdr:col>26</xdr:col>
      <xdr:colOff>38100</xdr:colOff>
      <xdr:row>67</xdr:row>
      <xdr:rowOff>0</xdr:rowOff>
    </xdr:to>
    <xdr:sp macro="" textlink="">
      <xdr:nvSpPr>
        <xdr:cNvPr id="10584" name="定員管理の状況該当値テキスト"/>
        <xdr:cNvSpPr txBox="1">
          <a:spLocks noChangeArrowheads="1"/>
        </xdr:cNvSpPr>
      </xdr:nvSpPr>
      <xdr:spPr bwMode="auto">
        <a:xfrm>
          <a:off x="17106900" y="11277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14.05</a:t>
          </a:r>
          <a:endParaRPr lang="ja-JP" altLang="en-US"/>
        </a:p>
      </xdr:txBody>
    </xdr:sp>
    <xdr:clientData/>
  </xdr:twoCellAnchor>
  <xdr:twoCellAnchor>
    <xdr:from>
      <xdr:col>23</xdr:col>
      <xdr:colOff>352425</xdr:colOff>
      <xdr:row>66</xdr:row>
      <xdr:rowOff>38100</xdr:rowOff>
    </xdr:from>
    <xdr:to>
      <xdr:col>23</xdr:col>
      <xdr:colOff>457200</xdr:colOff>
      <xdr:row>66</xdr:row>
      <xdr:rowOff>142875</xdr:rowOff>
    </xdr:to>
    <xdr:sp macro="" textlink="">
      <xdr:nvSpPr>
        <xdr:cNvPr id="508350" name="Oval 345"/>
        <xdr:cNvSpPr>
          <a:spLocks noChangeArrowheads="1"/>
        </xdr:cNvSpPr>
      </xdr:nvSpPr>
      <xdr:spPr bwMode="auto">
        <a:xfrm>
          <a:off x="16125825" y="1135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66</xdr:row>
      <xdr:rowOff>152400</xdr:rowOff>
    </xdr:from>
    <xdr:to>
      <xdr:col>24</xdr:col>
      <xdr:colOff>76200</xdr:colOff>
      <xdr:row>68</xdr:row>
      <xdr:rowOff>19050</xdr:rowOff>
    </xdr:to>
    <xdr:sp macro="" textlink="">
      <xdr:nvSpPr>
        <xdr:cNvPr id="10586" name="Text Box 346"/>
        <xdr:cNvSpPr txBox="1">
          <a:spLocks noChangeArrowheads="1"/>
        </xdr:cNvSpPr>
      </xdr:nvSpPr>
      <xdr:spPr bwMode="auto">
        <a:xfrm>
          <a:off x="15801975" y="11468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14.06</a:t>
          </a:r>
          <a:endParaRPr lang="ja-JP" altLang="en-US"/>
        </a:p>
      </xdr:txBody>
    </xdr:sp>
    <xdr:clientData/>
  </xdr:twoCellAnchor>
  <xdr:twoCellAnchor>
    <xdr:from>
      <xdr:col>22</xdr:col>
      <xdr:colOff>152400</xdr:colOff>
      <xdr:row>66</xdr:row>
      <xdr:rowOff>76200</xdr:rowOff>
    </xdr:from>
    <xdr:to>
      <xdr:col>22</xdr:col>
      <xdr:colOff>257175</xdr:colOff>
      <xdr:row>67</xdr:row>
      <xdr:rowOff>0</xdr:rowOff>
    </xdr:to>
    <xdr:sp macro="" textlink="">
      <xdr:nvSpPr>
        <xdr:cNvPr id="508352" name="Oval 347"/>
        <xdr:cNvSpPr>
          <a:spLocks noChangeArrowheads="1"/>
        </xdr:cNvSpPr>
      </xdr:nvSpPr>
      <xdr:spPr bwMode="auto">
        <a:xfrm>
          <a:off x="15240000" y="11391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19050</xdr:rowOff>
    </xdr:from>
    <xdr:to>
      <xdr:col>22</xdr:col>
      <xdr:colOff>581025</xdr:colOff>
      <xdr:row>68</xdr:row>
      <xdr:rowOff>57150</xdr:rowOff>
    </xdr:to>
    <xdr:sp macro="" textlink="">
      <xdr:nvSpPr>
        <xdr:cNvPr id="10588" name="Text Box 348"/>
        <xdr:cNvSpPr txBox="1">
          <a:spLocks noChangeArrowheads="1"/>
        </xdr:cNvSpPr>
      </xdr:nvSpPr>
      <xdr:spPr bwMode="auto">
        <a:xfrm>
          <a:off x="14906625" y="11506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14.27</a:t>
          </a:r>
          <a:endParaRPr lang="ja-JP" altLang="en-US"/>
        </a:p>
      </xdr:txBody>
    </xdr:sp>
    <xdr:clientData/>
  </xdr:twoCellAnchor>
  <xdr:twoCellAnchor>
    <xdr:from>
      <xdr:col>20</xdr:col>
      <xdr:colOff>638175</xdr:colOff>
      <xdr:row>66</xdr:row>
      <xdr:rowOff>104775</xdr:rowOff>
    </xdr:from>
    <xdr:to>
      <xdr:col>21</xdr:col>
      <xdr:colOff>47625</xdr:colOff>
      <xdr:row>67</xdr:row>
      <xdr:rowOff>38100</xdr:rowOff>
    </xdr:to>
    <xdr:sp macro="" textlink="">
      <xdr:nvSpPr>
        <xdr:cNvPr id="508354" name="Oval 349"/>
        <xdr:cNvSpPr>
          <a:spLocks noChangeArrowheads="1"/>
        </xdr:cNvSpPr>
      </xdr:nvSpPr>
      <xdr:spPr bwMode="auto">
        <a:xfrm>
          <a:off x="14354175" y="11420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67</xdr:row>
      <xdr:rowOff>47625</xdr:rowOff>
    </xdr:from>
    <xdr:to>
      <xdr:col>21</xdr:col>
      <xdr:colOff>381000</xdr:colOff>
      <xdr:row>68</xdr:row>
      <xdr:rowOff>85725</xdr:rowOff>
    </xdr:to>
    <xdr:sp macro="" textlink="">
      <xdr:nvSpPr>
        <xdr:cNvPr id="10590" name="Text Box 350"/>
        <xdr:cNvSpPr txBox="1">
          <a:spLocks noChangeArrowheads="1"/>
        </xdr:cNvSpPr>
      </xdr:nvSpPr>
      <xdr:spPr bwMode="auto">
        <a:xfrm>
          <a:off x="14020800" y="11534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14.48</a:t>
          </a:r>
          <a:endParaRPr lang="ja-JP" altLang="en-US"/>
        </a:p>
      </xdr:txBody>
    </xdr:sp>
    <xdr:clientData/>
  </xdr:twoCellAnchor>
  <xdr:twoCellAnchor>
    <xdr:from>
      <xdr:col>19</xdr:col>
      <xdr:colOff>428625</xdr:colOff>
      <xdr:row>66</xdr:row>
      <xdr:rowOff>161925</xdr:rowOff>
    </xdr:from>
    <xdr:to>
      <xdr:col>19</xdr:col>
      <xdr:colOff>533400</xdr:colOff>
      <xdr:row>67</xdr:row>
      <xdr:rowOff>95250</xdr:rowOff>
    </xdr:to>
    <xdr:sp macro="" textlink="">
      <xdr:nvSpPr>
        <xdr:cNvPr id="508356" name="Oval 351"/>
        <xdr:cNvSpPr>
          <a:spLocks noChangeArrowheads="1"/>
        </xdr:cNvSpPr>
      </xdr:nvSpPr>
      <xdr:spPr bwMode="auto">
        <a:xfrm>
          <a:off x="13458825" y="11477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67</xdr:row>
      <xdr:rowOff>104775</xdr:rowOff>
    </xdr:from>
    <xdr:to>
      <xdr:col>20</xdr:col>
      <xdr:colOff>180975</xdr:colOff>
      <xdr:row>68</xdr:row>
      <xdr:rowOff>142875</xdr:rowOff>
    </xdr:to>
    <xdr:sp macro="" textlink="">
      <xdr:nvSpPr>
        <xdr:cNvPr id="10592" name="Text Box 352"/>
        <xdr:cNvSpPr txBox="1">
          <a:spLocks noChangeArrowheads="1"/>
        </xdr:cNvSpPr>
      </xdr:nvSpPr>
      <xdr:spPr bwMode="auto">
        <a:xfrm>
          <a:off x="13134975" y="11591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14.87</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3" name="Rectangle 35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oneCellAnchor>
    <xdr:from>
      <xdr:col>21</xdr:col>
      <xdr:colOff>329568</xdr:colOff>
      <xdr:row>30</xdr:row>
      <xdr:rowOff>88457</xdr:rowOff>
    </xdr:from>
    <xdr:ext cx="1226874" cy="235193"/>
    <xdr:sp macro="" textlink="">
      <xdr:nvSpPr>
        <xdr:cNvPr id="10594" name="Text Box 354"/>
        <xdr:cNvSpPr txBox="1">
          <a:spLocks noChangeArrowheads="1"/>
        </xdr:cNvSpPr>
      </xdr:nvSpPr>
      <xdr:spPr bwMode="auto">
        <a:xfrm>
          <a:off x="14831381" y="5089082"/>
          <a:ext cx="1226874" cy="235193"/>
        </a:xfrm>
        <a:prstGeom prst="rect">
          <a:avLst/>
        </a:prstGeom>
        <a:noFill/>
        <a:ln>
          <a:noFill/>
        </a:ln>
        <a:effectLs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oneCellAnchor>
  <xdr:oneCellAnchor>
    <xdr:from>
      <xdr:col>22</xdr:col>
      <xdr:colOff>619125</xdr:colOff>
      <xdr:row>29</xdr:row>
      <xdr:rowOff>152601</xdr:rowOff>
    </xdr:from>
    <xdr:ext cx="760529" cy="289823"/>
    <xdr:sp macro="" textlink="">
      <xdr:nvSpPr>
        <xdr:cNvPr id="10595" name="Text Box 355"/>
        <xdr:cNvSpPr txBox="1">
          <a:spLocks noChangeArrowheads="1"/>
        </xdr:cNvSpPr>
      </xdr:nvSpPr>
      <xdr:spPr bwMode="auto">
        <a:xfrm>
          <a:off x="15811500" y="4986539"/>
          <a:ext cx="760529" cy="289823"/>
        </a:xfrm>
        <a:prstGeom prst="rect">
          <a:avLst/>
        </a:prstGeom>
        <a:noFill/>
        <a:ln>
          <a:noFill/>
        </a:ln>
        <a:effectLs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[10.3%]　</a:t>
          </a:r>
          <a:endParaRPr lang="ja-JP" altLang="en-US"/>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96" name="Rectangle 356"/>
        <xdr:cNvSpPr>
          <a:spLocks noChangeArrowheads="1"/>
        </xdr:cNvSpPr>
      </xdr:nvSpPr>
      <xdr:spPr bwMode="auto">
        <a:xfrm>
          <a:off x="17973675" y="526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97" name="Rectangle 357"/>
        <xdr:cNvSpPr>
          <a:spLocks noChangeArrowheads="1"/>
        </xdr:cNvSpPr>
      </xdr:nvSpPr>
      <xdr:spPr bwMode="auto">
        <a:xfrm>
          <a:off x="17973675" y="545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14/41</a:t>
          </a:r>
          <a:endParaRPr lang="ja-JP" altLang="en-US"/>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98" name="Rectangle 358"/>
        <xdr:cNvSpPr>
          <a:spLocks noChangeArrowheads="1"/>
        </xdr:cNvSpPr>
      </xdr:nvSpPr>
      <xdr:spPr bwMode="auto">
        <a:xfrm>
          <a:off x="19621500" y="526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99" name="Rectangle 359"/>
        <xdr:cNvSpPr>
          <a:spLocks noChangeArrowheads="1"/>
        </xdr:cNvSpPr>
      </xdr:nvSpPr>
      <xdr:spPr bwMode="auto">
        <a:xfrm>
          <a:off x="19621500" y="545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600" name="Rectangle 360"/>
        <xdr:cNvSpPr>
          <a:spLocks noChangeArrowheads="1"/>
        </xdr:cNvSpPr>
      </xdr:nvSpPr>
      <xdr:spPr bwMode="auto">
        <a:xfrm>
          <a:off x="21078825" y="526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601" name="Rectangle 361"/>
        <xdr:cNvSpPr>
          <a:spLocks noChangeArrowheads="1"/>
        </xdr:cNvSpPr>
      </xdr:nvSpPr>
      <xdr:spPr bwMode="auto">
        <a:xfrm>
          <a:off x="21078825" y="545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08367" name="Rectangle 36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508368" name="Rectangle 363"/>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4" name="Rectangle 364"/>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5" name="Rectangle 365"/>
        <xdr:cNvSpPr>
          <a:spLocks noChangeArrowheads="1"/>
        </xdr:cNvSpPr>
      </xdr:nvSpPr>
      <xdr:spPr bwMode="auto">
        <a:xfrm>
          <a:off x="18221325" y="6096000"/>
          <a:ext cx="5781675" cy="2028825"/>
        </a:xfrm>
        <a:prstGeom prst="rect">
          <a:avLst/>
        </a:prstGeom>
        <a:noFill/>
        <a:ln>
          <a:noFill/>
        </a:ln>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今回初めて</a:t>
          </a:r>
          <a:r>
            <a:rPr lang="ja-JP" altLang="ja-JP" sz="1100" b="0" i="0" baseline="0">
              <a:effectLst/>
              <a:latin typeface="+mn-lt"/>
              <a:ea typeface="+mn-ea"/>
              <a:cs typeface="+mn-cs"/>
            </a:rPr>
            <a:t>類似団体平均をやや</a:t>
          </a:r>
          <a:r>
            <a:rPr lang="ja-JP" altLang="en-US" sz="1100" b="0" i="0" baseline="0">
              <a:effectLst/>
              <a:latin typeface="+mn-lt"/>
              <a:ea typeface="+mn-ea"/>
              <a:cs typeface="+mn-cs"/>
            </a:rPr>
            <a:t>下回った。</a:t>
          </a:r>
          <a:r>
            <a:rPr lang="ja-JP" altLang="ja-JP" sz="1100" b="0" i="0" baseline="0">
              <a:effectLst/>
              <a:latin typeface="+mn-lt"/>
              <a:ea typeface="+mn-ea"/>
              <a:cs typeface="+mn-cs"/>
            </a:rPr>
            <a:t>これは、合併に伴い旧町村の格差是正や新町全体の一体化に伴う投資的経費の財源として</a:t>
          </a:r>
          <a:r>
            <a:rPr lang="ja-JP" altLang="en-US" sz="1100" b="0" i="0" baseline="0">
              <a:effectLst/>
              <a:latin typeface="+mn-lt"/>
              <a:ea typeface="+mn-ea"/>
              <a:cs typeface="+mn-cs"/>
            </a:rPr>
            <a:t>の</a:t>
          </a:r>
          <a:r>
            <a:rPr lang="ja-JP" altLang="ja-JP" sz="1100" b="0" i="0" baseline="0">
              <a:effectLst/>
              <a:latin typeface="+mn-lt"/>
              <a:ea typeface="+mn-ea"/>
              <a:cs typeface="+mn-cs"/>
            </a:rPr>
            <a:t>地方債発行や</a:t>
          </a:r>
          <a:r>
            <a:rPr lang="ja-JP" altLang="en-US" sz="1100" b="0" i="0" baseline="0">
              <a:effectLst/>
              <a:latin typeface="+mn-lt"/>
              <a:ea typeface="+mn-ea"/>
              <a:cs typeface="+mn-cs"/>
            </a:rPr>
            <a:t>、</a:t>
          </a:r>
          <a:r>
            <a:rPr lang="ja-JP" altLang="ja-JP" sz="1100" b="0" i="0" baseline="0">
              <a:effectLst/>
              <a:latin typeface="+mn-lt"/>
              <a:ea typeface="+mn-ea"/>
              <a:cs typeface="+mn-cs"/>
            </a:rPr>
            <a:t>全町全域下水道化に向けた整備</a:t>
          </a:r>
          <a:r>
            <a:rPr lang="ja-JP" altLang="en-US" sz="1100" b="0" i="0" baseline="0">
              <a:effectLst/>
              <a:latin typeface="+mn-lt"/>
              <a:ea typeface="+mn-ea"/>
              <a:cs typeface="+mn-cs"/>
            </a:rPr>
            <a:t>のための地方債発行のピークを過ぎ、比率が徐々に改善されてきたものである。また、地方債残高については、交付税措置等条件の有利なものが大半を占めている。</a:t>
          </a:r>
          <a:r>
            <a:rPr lang="ja-JP" altLang="ja-JP" sz="1100" b="0" i="0" baseline="0">
              <a:effectLst/>
              <a:latin typeface="+mn-lt"/>
              <a:ea typeface="+mn-ea"/>
              <a:cs typeface="+mn-cs"/>
            </a:rPr>
            <a:t>平成17年度からの推移を見ると減少傾向にはあるが、（平成17年度14.3％から平成2</a:t>
          </a:r>
          <a:r>
            <a:rPr lang="en-US" altLang="ja-JP" sz="1100" b="0" i="0" baseline="0">
              <a:effectLst/>
              <a:latin typeface="+mn-lt"/>
              <a:ea typeface="+mn-ea"/>
              <a:cs typeface="+mn-cs"/>
            </a:rPr>
            <a:t>2</a:t>
          </a:r>
          <a:r>
            <a:rPr lang="ja-JP" altLang="ja-JP" sz="1100" b="0" i="0" baseline="0">
              <a:effectLst/>
              <a:latin typeface="+mn-lt"/>
              <a:ea typeface="+mn-ea"/>
              <a:cs typeface="+mn-cs"/>
            </a:rPr>
            <a:t>年度</a:t>
          </a:r>
          <a:r>
            <a:rPr lang="en-US" altLang="ja-JP" sz="1100" b="0" i="0" baseline="0">
              <a:effectLst/>
              <a:latin typeface="+mn-lt"/>
              <a:ea typeface="+mn-ea"/>
              <a:cs typeface="+mn-cs"/>
            </a:rPr>
            <a:t>10.3</a:t>
          </a:r>
          <a:r>
            <a:rPr lang="ja-JP" altLang="ja-JP" sz="1100" b="0" i="0" baseline="0">
              <a:effectLst/>
              <a:latin typeface="+mn-lt"/>
              <a:ea typeface="+mn-ea"/>
              <a:cs typeface="+mn-cs"/>
            </a:rPr>
            <a:t>％）今後の投資事業次第で指数は大きく変動するため、今後の投資事業実施に当たっては、事業の必要性、優先度等を充分に検討し、</a:t>
          </a:r>
          <a:r>
            <a:rPr lang="ja-JP" altLang="en-US" sz="1100" b="0" i="0" baseline="0">
              <a:effectLst/>
              <a:latin typeface="+mn-lt"/>
              <a:ea typeface="+mn-ea"/>
              <a:cs typeface="+mn-cs"/>
            </a:rPr>
            <a:t>事業の実施、財源の確保に関して</a:t>
          </a:r>
          <a:r>
            <a:rPr lang="ja-JP" altLang="ja-JP" sz="1100" b="0" i="0" baseline="0">
              <a:effectLst/>
              <a:latin typeface="+mn-lt"/>
              <a:ea typeface="+mn-ea"/>
              <a:cs typeface="+mn-cs"/>
            </a:rPr>
            <a:t>適切な選択をする必要がある。</a:t>
          </a:r>
          <a:endParaRPr lang="ja-JP" altLang="ja-JP">
            <a:effectLst/>
          </a:endParaRPr>
        </a:p>
        <a:p>
          <a:pPr>
            <a:lnSpc>
              <a:spcPts val="1200"/>
            </a:lnSpc>
          </a:pPr>
          <a:endParaRPr lang="ja-JP" altLang="en-US"/>
        </a:p>
      </xdr:txBody>
    </xdr:sp>
    <xdr:clientData/>
  </xdr:twoCellAnchor>
  <xdr:oneCellAnchor>
    <xdr:from>
      <xdr:col>18</xdr:col>
      <xdr:colOff>485775</xdr:colOff>
      <xdr:row>32</xdr:row>
      <xdr:rowOff>142875</xdr:rowOff>
    </xdr:from>
    <xdr:ext cx="160703" cy="161326"/>
    <xdr:sp macro="" textlink="">
      <xdr:nvSpPr>
        <xdr:cNvPr id="10606" name="Text Box 366"/>
        <xdr:cNvSpPr txBox="1">
          <a:spLocks noChangeArrowheads="1"/>
        </xdr:cNvSpPr>
      </xdr:nvSpPr>
      <xdr:spPr bwMode="auto">
        <a:xfrm>
          <a:off x="12915900" y="54768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508372" name="Line 36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8" name="Text Box 368"/>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508374" name="Line 369"/>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10" name="Text Box 370"/>
        <xdr:cNvSpPr txBox="1">
          <a:spLocks noChangeArrowheads="1"/>
        </xdr:cNvSpPr>
      </xdr:nvSpPr>
      <xdr:spPr bwMode="auto">
        <a:xfrm>
          <a:off x="12068175" y="759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508376" name="Line 371"/>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12" name="Text Box 372"/>
        <xdr:cNvSpPr txBox="1">
          <a:spLocks noChangeArrowheads="1"/>
        </xdr:cNvSpPr>
      </xdr:nvSpPr>
      <xdr:spPr bwMode="auto">
        <a:xfrm>
          <a:off x="12068175" y="711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508378" name="Line 373"/>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4" name="Text Box 374"/>
        <xdr:cNvSpPr txBox="1">
          <a:spLocks noChangeArrowheads="1"/>
        </xdr:cNvSpPr>
      </xdr:nvSpPr>
      <xdr:spPr bwMode="auto">
        <a:xfrm>
          <a:off x="12068175" y="662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508380" name="Line 375"/>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6" name="Text Box 376"/>
        <xdr:cNvSpPr txBox="1">
          <a:spLocks noChangeArrowheads="1"/>
        </xdr:cNvSpPr>
      </xdr:nvSpPr>
      <xdr:spPr bwMode="auto">
        <a:xfrm>
          <a:off x="12068175" y="614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08382" name="Line 377"/>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0838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38100</xdr:rowOff>
    </xdr:from>
    <xdr:to>
      <xdr:col>24</xdr:col>
      <xdr:colOff>561975</xdr:colOff>
      <xdr:row>42</xdr:row>
      <xdr:rowOff>161925</xdr:rowOff>
    </xdr:to>
    <xdr:sp macro="" textlink="">
      <xdr:nvSpPr>
        <xdr:cNvPr id="508384" name="Line 379"/>
        <xdr:cNvSpPr>
          <a:spLocks noChangeShapeType="1"/>
        </xdr:cNvSpPr>
      </xdr:nvSpPr>
      <xdr:spPr bwMode="auto">
        <a:xfrm flipV="1">
          <a:off x="17021175" y="6210300"/>
          <a:ext cx="0" cy="1152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161925</xdr:rowOff>
    </xdr:from>
    <xdr:to>
      <xdr:col>26</xdr:col>
      <xdr:colOff>38100</xdr:colOff>
      <xdr:row>44</xdr:row>
      <xdr:rowOff>28575</xdr:rowOff>
    </xdr:to>
    <xdr:sp macro="" textlink="">
      <xdr:nvSpPr>
        <xdr:cNvPr id="10620" name="公債費負担の状況最小値テキスト"/>
        <xdr:cNvSpPr txBox="1">
          <a:spLocks noChangeArrowheads="1"/>
        </xdr:cNvSpPr>
      </xdr:nvSpPr>
      <xdr:spPr bwMode="auto">
        <a:xfrm>
          <a:off x="17106900" y="7362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endParaRPr lang="ja-JP" altLang="en-US"/>
        </a:p>
      </xdr:txBody>
    </xdr:sp>
    <xdr:clientData/>
  </xdr:twoCellAnchor>
  <xdr:twoCellAnchor>
    <xdr:from>
      <xdr:col>24</xdr:col>
      <xdr:colOff>466725</xdr:colOff>
      <xdr:row>42</xdr:row>
      <xdr:rowOff>161925</xdr:rowOff>
    </xdr:from>
    <xdr:to>
      <xdr:col>24</xdr:col>
      <xdr:colOff>647700</xdr:colOff>
      <xdr:row>42</xdr:row>
      <xdr:rowOff>161925</xdr:rowOff>
    </xdr:to>
    <xdr:sp macro="" textlink="">
      <xdr:nvSpPr>
        <xdr:cNvPr id="508386" name="Line 381"/>
        <xdr:cNvSpPr>
          <a:spLocks noChangeShapeType="1"/>
        </xdr:cNvSpPr>
      </xdr:nvSpPr>
      <xdr:spPr bwMode="auto">
        <a:xfrm>
          <a:off x="16925925" y="7362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152400</xdr:rowOff>
    </xdr:from>
    <xdr:to>
      <xdr:col>26</xdr:col>
      <xdr:colOff>38100</xdr:colOff>
      <xdr:row>36</xdr:row>
      <xdr:rowOff>19050</xdr:rowOff>
    </xdr:to>
    <xdr:sp macro="" textlink="">
      <xdr:nvSpPr>
        <xdr:cNvPr id="10622" name="公債費負担の状況最大値テキスト"/>
        <xdr:cNvSpPr txBox="1">
          <a:spLocks noChangeArrowheads="1"/>
        </xdr:cNvSpPr>
      </xdr:nvSpPr>
      <xdr:spPr bwMode="auto">
        <a:xfrm>
          <a:off x="17106900" y="5981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1.1</a:t>
          </a:r>
          <a:endParaRPr lang="ja-JP" altLang="en-US"/>
        </a:p>
      </xdr:txBody>
    </xdr:sp>
    <xdr:clientData/>
  </xdr:twoCellAnchor>
  <xdr:twoCellAnchor>
    <xdr:from>
      <xdr:col>24</xdr:col>
      <xdr:colOff>466725</xdr:colOff>
      <xdr:row>36</xdr:row>
      <xdr:rowOff>38100</xdr:rowOff>
    </xdr:from>
    <xdr:to>
      <xdr:col>24</xdr:col>
      <xdr:colOff>647700</xdr:colOff>
      <xdr:row>36</xdr:row>
      <xdr:rowOff>38100</xdr:rowOff>
    </xdr:to>
    <xdr:sp macro="" textlink="">
      <xdr:nvSpPr>
        <xdr:cNvPr id="508388" name="Line 383"/>
        <xdr:cNvSpPr>
          <a:spLocks noChangeShapeType="1"/>
        </xdr:cNvSpPr>
      </xdr:nvSpPr>
      <xdr:spPr bwMode="auto">
        <a:xfrm>
          <a:off x="16925925" y="621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76200</xdr:rowOff>
    </xdr:from>
    <xdr:to>
      <xdr:col>24</xdr:col>
      <xdr:colOff>561975</xdr:colOff>
      <xdr:row>39</xdr:row>
      <xdr:rowOff>161925</xdr:rowOff>
    </xdr:to>
    <xdr:sp macro="" textlink="">
      <xdr:nvSpPr>
        <xdr:cNvPr id="508389" name="Line 384"/>
        <xdr:cNvSpPr>
          <a:spLocks noChangeShapeType="1"/>
        </xdr:cNvSpPr>
      </xdr:nvSpPr>
      <xdr:spPr bwMode="auto">
        <a:xfrm flipV="1">
          <a:off x="16182975" y="67627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85725</xdr:rowOff>
    </xdr:from>
    <xdr:to>
      <xdr:col>26</xdr:col>
      <xdr:colOff>38100</xdr:colOff>
      <xdr:row>40</xdr:row>
      <xdr:rowOff>123825</xdr:rowOff>
    </xdr:to>
    <xdr:sp macro="" textlink="">
      <xdr:nvSpPr>
        <xdr:cNvPr id="10625" name="公債費負担の状況平均値テキスト"/>
        <xdr:cNvSpPr txBox="1">
          <a:spLocks noChangeArrowheads="1"/>
        </xdr:cNvSpPr>
      </xdr:nvSpPr>
      <xdr:spPr bwMode="auto">
        <a:xfrm>
          <a:off x="17106900" y="6772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24</xdr:col>
      <xdr:colOff>504825</xdr:colOff>
      <xdr:row>39</xdr:row>
      <xdr:rowOff>85725</xdr:rowOff>
    </xdr:from>
    <xdr:to>
      <xdr:col>24</xdr:col>
      <xdr:colOff>609600</xdr:colOff>
      <xdr:row>40</xdr:row>
      <xdr:rowOff>9525</xdr:rowOff>
    </xdr:to>
    <xdr:sp macro="" textlink="">
      <xdr:nvSpPr>
        <xdr:cNvPr id="508391" name="AutoShape 386"/>
        <xdr:cNvSpPr>
          <a:spLocks noChangeArrowheads="1"/>
        </xdr:cNvSpPr>
      </xdr:nvSpPr>
      <xdr:spPr bwMode="auto">
        <a:xfrm>
          <a:off x="16964025" y="67722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161925</xdr:rowOff>
    </xdr:from>
    <xdr:to>
      <xdr:col>23</xdr:col>
      <xdr:colOff>409575</xdr:colOff>
      <xdr:row>40</xdr:row>
      <xdr:rowOff>28575</xdr:rowOff>
    </xdr:to>
    <xdr:sp macro="" textlink="">
      <xdr:nvSpPr>
        <xdr:cNvPr id="508392" name="Line 387"/>
        <xdr:cNvSpPr>
          <a:spLocks noChangeShapeType="1"/>
        </xdr:cNvSpPr>
      </xdr:nvSpPr>
      <xdr:spPr bwMode="auto">
        <a:xfrm flipV="1">
          <a:off x="15287625" y="68484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66675</xdr:rowOff>
    </xdr:from>
    <xdr:to>
      <xdr:col>23</xdr:col>
      <xdr:colOff>457200</xdr:colOff>
      <xdr:row>40</xdr:row>
      <xdr:rowOff>0</xdr:rowOff>
    </xdr:to>
    <xdr:sp macro="" textlink="">
      <xdr:nvSpPr>
        <xdr:cNvPr id="508393" name="AutoShape 388"/>
        <xdr:cNvSpPr>
          <a:spLocks noChangeArrowheads="1"/>
        </xdr:cNvSpPr>
      </xdr:nvSpPr>
      <xdr:spPr bwMode="auto">
        <a:xfrm>
          <a:off x="16125825" y="675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38100</xdr:rowOff>
    </xdr:from>
    <xdr:to>
      <xdr:col>24</xdr:col>
      <xdr:colOff>76200</xdr:colOff>
      <xdr:row>39</xdr:row>
      <xdr:rowOff>76200</xdr:rowOff>
    </xdr:to>
    <xdr:sp macro="" textlink="">
      <xdr:nvSpPr>
        <xdr:cNvPr id="10629" name="Text Box 389"/>
        <xdr:cNvSpPr txBox="1">
          <a:spLocks noChangeArrowheads="1"/>
        </xdr:cNvSpPr>
      </xdr:nvSpPr>
      <xdr:spPr bwMode="auto">
        <a:xfrm>
          <a:off x="15801975" y="6553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21</xdr:col>
      <xdr:colOff>0</xdr:colOff>
      <xdr:row>40</xdr:row>
      <xdr:rowOff>28575</xdr:rowOff>
    </xdr:from>
    <xdr:to>
      <xdr:col>22</xdr:col>
      <xdr:colOff>200025</xdr:colOff>
      <xdr:row>40</xdr:row>
      <xdr:rowOff>47625</xdr:rowOff>
    </xdr:to>
    <xdr:sp macro="" textlink="">
      <xdr:nvSpPr>
        <xdr:cNvPr id="508395" name="Line 390"/>
        <xdr:cNvSpPr>
          <a:spLocks noChangeShapeType="1"/>
        </xdr:cNvSpPr>
      </xdr:nvSpPr>
      <xdr:spPr bwMode="auto">
        <a:xfrm flipV="1">
          <a:off x="14401800" y="6886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47625</xdr:rowOff>
    </xdr:from>
    <xdr:to>
      <xdr:col>22</xdr:col>
      <xdr:colOff>257175</xdr:colOff>
      <xdr:row>39</xdr:row>
      <xdr:rowOff>152400</xdr:rowOff>
    </xdr:to>
    <xdr:sp macro="" textlink="">
      <xdr:nvSpPr>
        <xdr:cNvPr id="508396" name="AutoShape 391"/>
        <xdr:cNvSpPr>
          <a:spLocks noChangeArrowheads="1"/>
        </xdr:cNvSpPr>
      </xdr:nvSpPr>
      <xdr:spPr bwMode="auto">
        <a:xfrm>
          <a:off x="15240000" y="673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19050</xdr:rowOff>
    </xdr:from>
    <xdr:to>
      <xdr:col>22</xdr:col>
      <xdr:colOff>581025</xdr:colOff>
      <xdr:row>39</xdr:row>
      <xdr:rowOff>57150</xdr:rowOff>
    </xdr:to>
    <xdr:sp macro="" textlink="">
      <xdr:nvSpPr>
        <xdr:cNvPr id="10632" name="Text Box 392"/>
        <xdr:cNvSpPr txBox="1">
          <a:spLocks noChangeArrowheads="1"/>
        </xdr:cNvSpPr>
      </xdr:nvSpPr>
      <xdr:spPr bwMode="auto">
        <a:xfrm>
          <a:off x="14906625" y="653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19</xdr:col>
      <xdr:colOff>485775</xdr:colOff>
      <xdr:row>40</xdr:row>
      <xdr:rowOff>47625</xdr:rowOff>
    </xdr:from>
    <xdr:to>
      <xdr:col>21</xdr:col>
      <xdr:colOff>0</xdr:colOff>
      <xdr:row>40</xdr:row>
      <xdr:rowOff>85725</xdr:rowOff>
    </xdr:to>
    <xdr:sp macro="" textlink="">
      <xdr:nvSpPr>
        <xdr:cNvPr id="508398" name="Line 393"/>
        <xdr:cNvSpPr>
          <a:spLocks noChangeShapeType="1"/>
        </xdr:cNvSpPr>
      </xdr:nvSpPr>
      <xdr:spPr bwMode="auto">
        <a:xfrm flipV="1">
          <a:off x="13515975" y="6905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57150</xdr:rowOff>
    </xdr:from>
    <xdr:to>
      <xdr:col>21</xdr:col>
      <xdr:colOff>47625</xdr:colOff>
      <xdr:row>39</xdr:row>
      <xdr:rowOff>161925</xdr:rowOff>
    </xdr:to>
    <xdr:sp macro="" textlink="">
      <xdr:nvSpPr>
        <xdr:cNvPr id="508399" name="AutoShape 394"/>
        <xdr:cNvSpPr>
          <a:spLocks noChangeArrowheads="1"/>
        </xdr:cNvSpPr>
      </xdr:nvSpPr>
      <xdr:spPr bwMode="auto">
        <a:xfrm>
          <a:off x="14354175" y="674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28575</xdr:rowOff>
    </xdr:from>
    <xdr:to>
      <xdr:col>21</xdr:col>
      <xdr:colOff>381000</xdr:colOff>
      <xdr:row>39</xdr:row>
      <xdr:rowOff>66675</xdr:rowOff>
    </xdr:to>
    <xdr:sp macro="" textlink="">
      <xdr:nvSpPr>
        <xdr:cNvPr id="10635" name="Text Box 395"/>
        <xdr:cNvSpPr txBox="1">
          <a:spLocks noChangeArrowheads="1"/>
        </xdr:cNvSpPr>
      </xdr:nvSpPr>
      <xdr:spPr bwMode="auto">
        <a:xfrm>
          <a:off x="14020800" y="6543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endParaRPr lang="ja-JP" altLang="en-US"/>
        </a:p>
      </xdr:txBody>
    </xdr:sp>
    <xdr:clientData/>
  </xdr:twoCellAnchor>
  <xdr:twoCellAnchor>
    <xdr:from>
      <xdr:col>19</xdr:col>
      <xdr:colOff>428625</xdr:colOff>
      <xdr:row>39</xdr:row>
      <xdr:rowOff>133350</xdr:rowOff>
    </xdr:from>
    <xdr:to>
      <xdr:col>19</xdr:col>
      <xdr:colOff>533400</xdr:colOff>
      <xdr:row>40</xdr:row>
      <xdr:rowOff>66675</xdr:rowOff>
    </xdr:to>
    <xdr:sp macro="" textlink="">
      <xdr:nvSpPr>
        <xdr:cNvPr id="508401" name="AutoShape 396"/>
        <xdr:cNvSpPr>
          <a:spLocks noChangeArrowheads="1"/>
        </xdr:cNvSpPr>
      </xdr:nvSpPr>
      <xdr:spPr bwMode="auto">
        <a:xfrm>
          <a:off x="134588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104775</xdr:rowOff>
    </xdr:from>
    <xdr:to>
      <xdr:col>20</xdr:col>
      <xdr:colOff>180975</xdr:colOff>
      <xdr:row>39</xdr:row>
      <xdr:rowOff>142875</xdr:rowOff>
    </xdr:to>
    <xdr:sp macro="" textlink="">
      <xdr:nvSpPr>
        <xdr:cNvPr id="10637" name="Text Box 397"/>
        <xdr:cNvSpPr txBox="1">
          <a:spLocks noChangeArrowheads="1"/>
        </xdr:cNvSpPr>
      </xdr:nvSpPr>
      <xdr:spPr bwMode="auto">
        <a:xfrm>
          <a:off x="13134975" y="661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8" name="Text Box 398"/>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9" name="Text Box 399"/>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0" name="Text Box 400"/>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1" name="Text Box 401"/>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2" name="Text Box 402"/>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39</xdr:row>
      <xdr:rowOff>19050</xdr:rowOff>
    </xdr:from>
    <xdr:to>
      <xdr:col>24</xdr:col>
      <xdr:colOff>609600</xdr:colOff>
      <xdr:row>39</xdr:row>
      <xdr:rowOff>123825</xdr:rowOff>
    </xdr:to>
    <xdr:sp macro="" textlink="">
      <xdr:nvSpPr>
        <xdr:cNvPr id="508408" name="Oval 403"/>
        <xdr:cNvSpPr>
          <a:spLocks noChangeArrowheads="1"/>
        </xdr:cNvSpPr>
      </xdr:nvSpPr>
      <xdr:spPr bwMode="auto">
        <a:xfrm>
          <a:off x="16964025" y="670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66675</xdr:rowOff>
    </xdr:from>
    <xdr:to>
      <xdr:col>26</xdr:col>
      <xdr:colOff>38100</xdr:colOff>
      <xdr:row>39</xdr:row>
      <xdr:rowOff>104775</xdr:rowOff>
    </xdr:to>
    <xdr:sp macro="" textlink="">
      <xdr:nvSpPr>
        <xdr:cNvPr id="10644" name="公債費負担の状況該当値テキスト"/>
        <xdr:cNvSpPr txBox="1">
          <a:spLocks noChangeArrowheads="1"/>
        </xdr:cNvSpPr>
      </xdr:nvSpPr>
      <xdr:spPr bwMode="auto">
        <a:xfrm>
          <a:off x="17106900" y="6581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23</xdr:col>
      <xdr:colOff>352425</xdr:colOff>
      <xdr:row>39</xdr:row>
      <xdr:rowOff>104775</xdr:rowOff>
    </xdr:from>
    <xdr:to>
      <xdr:col>23</xdr:col>
      <xdr:colOff>457200</xdr:colOff>
      <xdr:row>40</xdr:row>
      <xdr:rowOff>38100</xdr:rowOff>
    </xdr:to>
    <xdr:sp macro="" textlink="">
      <xdr:nvSpPr>
        <xdr:cNvPr id="508410" name="Oval 405"/>
        <xdr:cNvSpPr>
          <a:spLocks noChangeArrowheads="1"/>
        </xdr:cNvSpPr>
      </xdr:nvSpPr>
      <xdr:spPr bwMode="auto">
        <a:xfrm>
          <a:off x="16125825" y="679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47625</xdr:rowOff>
    </xdr:from>
    <xdr:to>
      <xdr:col>24</xdr:col>
      <xdr:colOff>76200</xdr:colOff>
      <xdr:row>41</xdr:row>
      <xdr:rowOff>85725</xdr:rowOff>
    </xdr:to>
    <xdr:sp macro="" textlink="">
      <xdr:nvSpPr>
        <xdr:cNvPr id="10646" name="Text Box 406"/>
        <xdr:cNvSpPr txBox="1">
          <a:spLocks noChangeArrowheads="1"/>
        </xdr:cNvSpPr>
      </xdr:nvSpPr>
      <xdr:spPr bwMode="auto">
        <a:xfrm>
          <a:off x="15801975" y="69056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22</xdr:col>
      <xdr:colOff>152400</xdr:colOff>
      <xdr:row>39</xdr:row>
      <xdr:rowOff>152400</xdr:rowOff>
    </xdr:from>
    <xdr:to>
      <xdr:col>22</xdr:col>
      <xdr:colOff>257175</xdr:colOff>
      <xdr:row>40</xdr:row>
      <xdr:rowOff>85725</xdr:rowOff>
    </xdr:to>
    <xdr:sp macro="" textlink="">
      <xdr:nvSpPr>
        <xdr:cNvPr id="508412" name="Oval 407"/>
        <xdr:cNvSpPr>
          <a:spLocks noChangeArrowheads="1"/>
        </xdr:cNvSpPr>
      </xdr:nvSpPr>
      <xdr:spPr bwMode="auto">
        <a:xfrm>
          <a:off x="15240000" y="683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95250</xdr:rowOff>
    </xdr:from>
    <xdr:to>
      <xdr:col>22</xdr:col>
      <xdr:colOff>581025</xdr:colOff>
      <xdr:row>41</xdr:row>
      <xdr:rowOff>133350</xdr:rowOff>
    </xdr:to>
    <xdr:sp macro="" textlink="">
      <xdr:nvSpPr>
        <xdr:cNvPr id="10648" name="Text Box 408"/>
        <xdr:cNvSpPr txBox="1">
          <a:spLocks noChangeArrowheads="1"/>
        </xdr:cNvSpPr>
      </xdr:nvSpPr>
      <xdr:spPr bwMode="auto">
        <a:xfrm>
          <a:off x="14906625" y="695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20</xdr:col>
      <xdr:colOff>638175</xdr:colOff>
      <xdr:row>40</xdr:row>
      <xdr:rowOff>0</xdr:rowOff>
    </xdr:from>
    <xdr:to>
      <xdr:col>21</xdr:col>
      <xdr:colOff>47625</xdr:colOff>
      <xdr:row>40</xdr:row>
      <xdr:rowOff>104775</xdr:rowOff>
    </xdr:to>
    <xdr:sp macro="" textlink="">
      <xdr:nvSpPr>
        <xdr:cNvPr id="508414" name="Oval 409"/>
        <xdr:cNvSpPr>
          <a:spLocks noChangeArrowheads="1"/>
        </xdr:cNvSpPr>
      </xdr:nvSpPr>
      <xdr:spPr bwMode="auto">
        <a:xfrm>
          <a:off x="14354175" y="6858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114300</xdr:rowOff>
    </xdr:from>
    <xdr:to>
      <xdr:col>21</xdr:col>
      <xdr:colOff>381000</xdr:colOff>
      <xdr:row>41</xdr:row>
      <xdr:rowOff>152400</xdr:rowOff>
    </xdr:to>
    <xdr:sp macro="" textlink="">
      <xdr:nvSpPr>
        <xdr:cNvPr id="10650" name="Text Box 410"/>
        <xdr:cNvSpPr txBox="1">
          <a:spLocks noChangeArrowheads="1"/>
        </xdr:cNvSpPr>
      </xdr:nvSpPr>
      <xdr:spPr bwMode="auto">
        <a:xfrm>
          <a:off x="14020800" y="697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endParaRPr lang="ja-JP" altLang="en-US"/>
        </a:p>
      </xdr:txBody>
    </xdr:sp>
    <xdr:clientData/>
  </xdr:twoCellAnchor>
  <xdr:twoCellAnchor>
    <xdr:from>
      <xdr:col>19</xdr:col>
      <xdr:colOff>428625</xdr:colOff>
      <xdr:row>40</xdr:row>
      <xdr:rowOff>38100</xdr:rowOff>
    </xdr:from>
    <xdr:to>
      <xdr:col>19</xdr:col>
      <xdr:colOff>533400</xdr:colOff>
      <xdr:row>40</xdr:row>
      <xdr:rowOff>142875</xdr:rowOff>
    </xdr:to>
    <xdr:sp macro="" textlink="">
      <xdr:nvSpPr>
        <xdr:cNvPr id="508416" name="Oval 411"/>
        <xdr:cNvSpPr>
          <a:spLocks noChangeArrowheads="1"/>
        </xdr:cNvSpPr>
      </xdr:nvSpPr>
      <xdr:spPr bwMode="auto">
        <a:xfrm>
          <a:off x="13458825"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152400</xdr:rowOff>
    </xdr:from>
    <xdr:to>
      <xdr:col>20</xdr:col>
      <xdr:colOff>180975</xdr:colOff>
      <xdr:row>42</xdr:row>
      <xdr:rowOff>19050</xdr:rowOff>
    </xdr:to>
    <xdr:sp macro="" textlink="">
      <xdr:nvSpPr>
        <xdr:cNvPr id="10652" name="Text Box 412"/>
        <xdr:cNvSpPr txBox="1">
          <a:spLocks noChangeArrowheads="1"/>
        </xdr:cNvSpPr>
      </xdr:nvSpPr>
      <xdr:spPr bwMode="auto">
        <a:xfrm>
          <a:off x="13134975" y="701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3" name="Rectangle 413"/>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oneCellAnchor>
    <xdr:from>
      <xdr:col>21</xdr:col>
      <xdr:colOff>393534</xdr:colOff>
      <xdr:row>8</xdr:row>
      <xdr:rowOff>12022</xdr:rowOff>
    </xdr:from>
    <xdr:ext cx="1059521" cy="235193"/>
    <xdr:sp macro="" textlink="">
      <xdr:nvSpPr>
        <xdr:cNvPr id="10654" name="Text Box 414"/>
        <xdr:cNvSpPr txBox="1">
          <a:spLocks noChangeArrowheads="1"/>
        </xdr:cNvSpPr>
      </xdr:nvSpPr>
      <xdr:spPr bwMode="auto">
        <a:xfrm>
          <a:off x="14895347" y="1345522"/>
          <a:ext cx="1059521" cy="235193"/>
        </a:xfrm>
        <a:prstGeom prst="rect">
          <a:avLst/>
        </a:prstGeom>
        <a:noFill/>
        <a:ln>
          <a:noFill/>
        </a:ln>
        <a:effectLs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oneCellAnchor>
  <xdr:oneCellAnchor>
    <xdr:from>
      <xdr:col>22</xdr:col>
      <xdr:colOff>600075</xdr:colOff>
      <xdr:row>7</xdr:row>
      <xdr:rowOff>92747</xdr:rowOff>
    </xdr:from>
    <xdr:ext cx="657103" cy="289823"/>
    <xdr:sp macro="" textlink="">
      <xdr:nvSpPr>
        <xdr:cNvPr id="10655" name="Text Box 415"/>
        <xdr:cNvSpPr txBox="1">
          <a:spLocks noChangeArrowheads="1"/>
        </xdr:cNvSpPr>
      </xdr:nvSpPr>
      <xdr:spPr bwMode="auto">
        <a:xfrm>
          <a:off x="15792450" y="1259560"/>
          <a:ext cx="657103" cy="289823"/>
        </a:xfrm>
        <a:prstGeom prst="rect">
          <a:avLst/>
        </a:prstGeom>
        <a:noFill/>
        <a:ln>
          <a:noFill/>
        </a:ln>
        <a:effectLs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[8.9%]　</a:t>
          </a:r>
          <a:endParaRPr lang="ja-JP" altLang="en-US"/>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56" name="Rectangle 416"/>
        <xdr:cNvSpPr>
          <a:spLocks noChangeArrowheads="1"/>
        </xdr:cNvSpPr>
      </xdr:nvSpPr>
      <xdr:spPr bwMode="auto">
        <a:xfrm>
          <a:off x="17973675" y="145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57" name="Rectangle 417"/>
        <xdr:cNvSpPr>
          <a:spLocks noChangeArrowheads="1"/>
        </xdr:cNvSpPr>
      </xdr:nvSpPr>
      <xdr:spPr bwMode="auto">
        <a:xfrm>
          <a:off x="17973675" y="164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6/41</a:t>
          </a:r>
          <a:endParaRPr lang="ja-JP" altLang="en-US"/>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58" name="Rectangle 418"/>
        <xdr:cNvSpPr>
          <a:spLocks noChangeArrowheads="1"/>
        </xdr:cNvSpPr>
      </xdr:nvSpPr>
      <xdr:spPr bwMode="auto">
        <a:xfrm>
          <a:off x="19621500" y="145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59" name="Rectangle 419"/>
        <xdr:cNvSpPr>
          <a:spLocks noChangeArrowheads="1"/>
        </xdr:cNvSpPr>
      </xdr:nvSpPr>
      <xdr:spPr bwMode="auto">
        <a:xfrm>
          <a:off x="19621500" y="164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60" name="Rectangle 420"/>
        <xdr:cNvSpPr>
          <a:spLocks noChangeArrowheads="1"/>
        </xdr:cNvSpPr>
      </xdr:nvSpPr>
      <xdr:spPr bwMode="auto">
        <a:xfrm>
          <a:off x="21078825" y="145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61" name="Rectangle 421"/>
        <xdr:cNvSpPr>
          <a:spLocks noChangeArrowheads="1"/>
        </xdr:cNvSpPr>
      </xdr:nvSpPr>
      <xdr:spPr bwMode="auto">
        <a:xfrm>
          <a:off x="21078825" y="164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25.8</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08427" name="Rectangle 42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08428" name="Rectangle 423"/>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4" name="Rectangle 424"/>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5" name="Rectangle 425"/>
        <xdr:cNvSpPr>
          <a:spLocks noChangeArrowheads="1"/>
        </xdr:cNvSpPr>
      </xdr:nvSpPr>
      <xdr:spPr bwMode="auto">
        <a:xfrm>
          <a:off x="18221325" y="2286000"/>
          <a:ext cx="5781675" cy="2028825"/>
        </a:xfrm>
        <a:prstGeom prst="rect">
          <a:avLst/>
        </a:prstGeom>
        <a:noFill/>
        <a:ln>
          <a:noFill/>
        </a:ln>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類似団体平均値を下回り、かつ昨年度数値</a:t>
          </a:r>
          <a:r>
            <a:rPr lang="ja-JP" altLang="en-US" sz="1100" b="0" i="0" baseline="0">
              <a:effectLst/>
              <a:latin typeface="+mn-lt"/>
              <a:ea typeface="+mn-ea"/>
              <a:cs typeface="+mn-cs"/>
            </a:rPr>
            <a:t>より</a:t>
          </a:r>
          <a:r>
            <a:rPr lang="ja-JP" altLang="ja-JP" sz="1100" b="0" i="0" baseline="0">
              <a:effectLst/>
              <a:latin typeface="+mn-lt"/>
              <a:ea typeface="+mn-ea"/>
              <a:cs typeface="+mn-cs"/>
            </a:rPr>
            <a:t>も改善している。これは標準財政規模（地方交付税）の増の影響や、地方債残高</a:t>
          </a:r>
          <a:r>
            <a:rPr lang="ja-JP" altLang="en-US" sz="1100" b="0" i="0" baseline="0">
              <a:effectLst/>
              <a:latin typeface="+mn-lt"/>
              <a:ea typeface="+mn-ea"/>
              <a:cs typeface="+mn-cs"/>
            </a:rPr>
            <a:t>の中身</a:t>
          </a:r>
          <a:r>
            <a:rPr lang="ja-JP" altLang="ja-JP" sz="1100" b="0" i="0" baseline="0">
              <a:effectLst/>
              <a:latin typeface="+mn-lt"/>
              <a:ea typeface="+mn-ea"/>
              <a:cs typeface="+mn-cs"/>
            </a:rPr>
            <a:t>が後年度基準財政需要額への算入比率の高いものに切り替わってきたことによるものである。今後も長期的視野に立ち、後世への負担を少しでも軽減するよう行財政改革を進め、財政の健全化に努める。</a:t>
          </a:r>
          <a:endParaRPr lang="ja-JP" altLang="ja-JP">
            <a:effectLst/>
          </a:endParaRPr>
        </a:p>
        <a:p>
          <a:pPr>
            <a:lnSpc>
              <a:spcPts val="1200"/>
            </a:lnSpc>
          </a:pPr>
          <a:endParaRPr lang="ja-JP" altLang="en-US"/>
        </a:p>
      </xdr:txBody>
    </xdr:sp>
    <xdr:clientData/>
  </xdr:twoCellAnchor>
  <xdr:oneCellAnchor>
    <xdr:from>
      <xdr:col>18</xdr:col>
      <xdr:colOff>485775</xdr:colOff>
      <xdr:row>10</xdr:row>
      <xdr:rowOff>104775</xdr:rowOff>
    </xdr:from>
    <xdr:ext cx="160703" cy="161326"/>
    <xdr:sp macro="" textlink="">
      <xdr:nvSpPr>
        <xdr:cNvPr id="10666" name="Text Box 426"/>
        <xdr:cNvSpPr txBox="1">
          <a:spLocks noChangeArrowheads="1"/>
        </xdr:cNvSpPr>
      </xdr:nvSpPr>
      <xdr:spPr bwMode="auto">
        <a:xfrm>
          <a:off x="12915900" y="177165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08432" name="Line 42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8" name="Text Box 428"/>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508434" name="Line 429"/>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70" name="Text Box 430"/>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508436" name="Line 431"/>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2" name="Text Box 432"/>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508438" name="Line 433"/>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4" name="Text Box 434"/>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508440" name="Line 435"/>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6" name="Text Box 436"/>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508442" name="Line 437"/>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8" name="Text Box 438"/>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08444" name="Line 43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0844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38100</xdr:rowOff>
    </xdr:from>
    <xdr:to>
      <xdr:col>24</xdr:col>
      <xdr:colOff>561975</xdr:colOff>
      <xdr:row>23</xdr:row>
      <xdr:rowOff>9525</xdr:rowOff>
    </xdr:to>
    <xdr:sp macro="" textlink="">
      <xdr:nvSpPr>
        <xdr:cNvPr id="508446" name="Line 441"/>
        <xdr:cNvSpPr>
          <a:spLocks noChangeShapeType="1"/>
        </xdr:cNvSpPr>
      </xdr:nvSpPr>
      <xdr:spPr bwMode="auto">
        <a:xfrm flipV="1">
          <a:off x="17021175" y="243840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9525</xdr:rowOff>
    </xdr:from>
    <xdr:to>
      <xdr:col>26</xdr:col>
      <xdr:colOff>38100</xdr:colOff>
      <xdr:row>24</xdr:row>
      <xdr:rowOff>47625</xdr:rowOff>
    </xdr:to>
    <xdr:sp macro="" textlink="">
      <xdr:nvSpPr>
        <xdr:cNvPr id="10682" name="将来負担の状況最小値テキスト"/>
        <xdr:cNvSpPr txBox="1">
          <a:spLocks noChangeArrowheads="1"/>
        </xdr:cNvSpPr>
      </xdr:nvSpPr>
      <xdr:spPr bwMode="auto">
        <a:xfrm>
          <a:off x="17106900" y="3952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196.3</a:t>
          </a:r>
          <a:endParaRPr lang="ja-JP" altLang="en-US"/>
        </a:p>
      </xdr:txBody>
    </xdr:sp>
    <xdr:clientData/>
  </xdr:twoCellAnchor>
  <xdr:twoCellAnchor>
    <xdr:from>
      <xdr:col>24</xdr:col>
      <xdr:colOff>466725</xdr:colOff>
      <xdr:row>23</xdr:row>
      <xdr:rowOff>9525</xdr:rowOff>
    </xdr:from>
    <xdr:to>
      <xdr:col>24</xdr:col>
      <xdr:colOff>647700</xdr:colOff>
      <xdr:row>23</xdr:row>
      <xdr:rowOff>9525</xdr:rowOff>
    </xdr:to>
    <xdr:sp macro="" textlink="">
      <xdr:nvSpPr>
        <xdr:cNvPr id="508448" name="Line 443"/>
        <xdr:cNvSpPr>
          <a:spLocks noChangeShapeType="1"/>
        </xdr:cNvSpPr>
      </xdr:nvSpPr>
      <xdr:spPr bwMode="auto">
        <a:xfrm>
          <a:off x="16925925" y="3952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152400</xdr:rowOff>
    </xdr:from>
    <xdr:to>
      <xdr:col>26</xdr:col>
      <xdr:colOff>38100</xdr:colOff>
      <xdr:row>14</xdr:row>
      <xdr:rowOff>19050</xdr:rowOff>
    </xdr:to>
    <xdr:sp macro="" textlink="">
      <xdr:nvSpPr>
        <xdr:cNvPr id="10684" name="将来負担の状況最大値テキスト"/>
        <xdr:cNvSpPr txBox="1">
          <a:spLocks noChangeArrowheads="1"/>
        </xdr:cNvSpPr>
      </xdr:nvSpPr>
      <xdr:spPr bwMode="auto">
        <a:xfrm>
          <a:off x="17106900" y="2209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a:t>
          </a:r>
          <a:endParaRPr lang="ja-JP" altLang="en-US"/>
        </a:p>
      </xdr:txBody>
    </xdr:sp>
    <xdr:clientData/>
  </xdr:twoCellAnchor>
  <xdr:twoCellAnchor>
    <xdr:from>
      <xdr:col>24</xdr:col>
      <xdr:colOff>466725</xdr:colOff>
      <xdr:row>14</xdr:row>
      <xdr:rowOff>38100</xdr:rowOff>
    </xdr:from>
    <xdr:to>
      <xdr:col>24</xdr:col>
      <xdr:colOff>647700</xdr:colOff>
      <xdr:row>14</xdr:row>
      <xdr:rowOff>38100</xdr:rowOff>
    </xdr:to>
    <xdr:sp macro="" textlink="">
      <xdr:nvSpPr>
        <xdr:cNvPr id="508450" name="Line 445"/>
        <xdr:cNvSpPr>
          <a:spLocks noChangeShapeType="1"/>
        </xdr:cNvSpPr>
      </xdr:nvSpPr>
      <xdr:spPr bwMode="auto">
        <a:xfrm>
          <a:off x="16925925" y="2438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38100</xdr:rowOff>
    </xdr:from>
    <xdr:to>
      <xdr:col>24</xdr:col>
      <xdr:colOff>561975</xdr:colOff>
      <xdr:row>14</xdr:row>
      <xdr:rowOff>57150</xdr:rowOff>
    </xdr:to>
    <xdr:sp macro="" textlink="">
      <xdr:nvSpPr>
        <xdr:cNvPr id="508451" name="Line 446"/>
        <xdr:cNvSpPr>
          <a:spLocks noChangeShapeType="1"/>
        </xdr:cNvSpPr>
      </xdr:nvSpPr>
      <xdr:spPr bwMode="auto">
        <a:xfrm flipV="1">
          <a:off x="16182975" y="24384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85725</xdr:rowOff>
    </xdr:from>
    <xdr:to>
      <xdr:col>26</xdr:col>
      <xdr:colOff>38100</xdr:colOff>
      <xdr:row>17</xdr:row>
      <xdr:rowOff>123825</xdr:rowOff>
    </xdr:to>
    <xdr:sp macro="" textlink="">
      <xdr:nvSpPr>
        <xdr:cNvPr id="10687" name="将来負担の状況平均値テキスト"/>
        <xdr:cNvSpPr txBox="1">
          <a:spLocks noChangeArrowheads="1"/>
        </xdr:cNvSpPr>
      </xdr:nvSpPr>
      <xdr:spPr bwMode="auto">
        <a:xfrm>
          <a:off x="17106900" y="2828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62.7</a:t>
          </a:r>
          <a:endParaRPr lang="ja-JP" altLang="en-US"/>
        </a:p>
      </xdr:txBody>
    </xdr:sp>
    <xdr:clientData/>
  </xdr:twoCellAnchor>
  <xdr:twoCellAnchor>
    <xdr:from>
      <xdr:col>24</xdr:col>
      <xdr:colOff>504825</xdr:colOff>
      <xdr:row>16</xdr:row>
      <xdr:rowOff>85725</xdr:rowOff>
    </xdr:from>
    <xdr:to>
      <xdr:col>24</xdr:col>
      <xdr:colOff>609600</xdr:colOff>
      <xdr:row>17</xdr:row>
      <xdr:rowOff>9525</xdr:rowOff>
    </xdr:to>
    <xdr:sp macro="" textlink="">
      <xdr:nvSpPr>
        <xdr:cNvPr id="508453" name="AutoShape 448"/>
        <xdr:cNvSpPr>
          <a:spLocks noChangeArrowheads="1"/>
        </xdr:cNvSpPr>
      </xdr:nvSpPr>
      <xdr:spPr bwMode="auto">
        <a:xfrm>
          <a:off x="16964025"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57150</xdr:rowOff>
    </xdr:from>
    <xdr:to>
      <xdr:col>23</xdr:col>
      <xdr:colOff>409575</xdr:colOff>
      <xdr:row>15</xdr:row>
      <xdr:rowOff>9525</xdr:rowOff>
    </xdr:to>
    <xdr:sp macro="" textlink="">
      <xdr:nvSpPr>
        <xdr:cNvPr id="508454" name="Line 449"/>
        <xdr:cNvSpPr>
          <a:spLocks noChangeShapeType="1"/>
        </xdr:cNvSpPr>
      </xdr:nvSpPr>
      <xdr:spPr bwMode="auto">
        <a:xfrm flipV="1">
          <a:off x="15287625" y="24574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114300</xdr:rowOff>
    </xdr:from>
    <xdr:to>
      <xdr:col>23</xdr:col>
      <xdr:colOff>457200</xdr:colOff>
      <xdr:row>17</xdr:row>
      <xdr:rowOff>38100</xdr:rowOff>
    </xdr:to>
    <xdr:sp macro="" textlink="">
      <xdr:nvSpPr>
        <xdr:cNvPr id="508455" name="AutoShape 450"/>
        <xdr:cNvSpPr>
          <a:spLocks noChangeArrowheads="1"/>
        </xdr:cNvSpPr>
      </xdr:nvSpPr>
      <xdr:spPr bwMode="auto">
        <a:xfrm>
          <a:off x="16125825" y="285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57150</xdr:rowOff>
    </xdr:from>
    <xdr:to>
      <xdr:col>24</xdr:col>
      <xdr:colOff>76200</xdr:colOff>
      <xdr:row>18</xdr:row>
      <xdr:rowOff>95250</xdr:rowOff>
    </xdr:to>
    <xdr:sp macro="" textlink="">
      <xdr:nvSpPr>
        <xdr:cNvPr id="10691" name="Text Box 451"/>
        <xdr:cNvSpPr txBox="1">
          <a:spLocks noChangeArrowheads="1"/>
        </xdr:cNvSpPr>
      </xdr:nvSpPr>
      <xdr:spPr bwMode="auto">
        <a:xfrm>
          <a:off x="15801975" y="2971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endParaRPr lang="ja-JP" altLang="en-US"/>
        </a:p>
      </xdr:txBody>
    </xdr:sp>
    <xdr:clientData/>
  </xdr:twoCellAnchor>
  <xdr:twoCellAnchor>
    <xdr:from>
      <xdr:col>21</xdr:col>
      <xdr:colOff>0</xdr:colOff>
      <xdr:row>15</xdr:row>
      <xdr:rowOff>0</xdr:rowOff>
    </xdr:from>
    <xdr:to>
      <xdr:col>22</xdr:col>
      <xdr:colOff>200025</xdr:colOff>
      <xdr:row>15</xdr:row>
      <xdr:rowOff>9525</xdr:rowOff>
    </xdr:to>
    <xdr:sp macro="" textlink="">
      <xdr:nvSpPr>
        <xdr:cNvPr id="508457" name="Line 452"/>
        <xdr:cNvSpPr>
          <a:spLocks noChangeShapeType="1"/>
        </xdr:cNvSpPr>
      </xdr:nvSpPr>
      <xdr:spPr bwMode="auto">
        <a:xfrm>
          <a:off x="14401800" y="2571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19050</xdr:rowOff>
    </xdr:from>
    <xdr:to>
      <xdr:col>22</xdr:col>
      <xdr:colOff>257175</xdr:colOff>
      <xdr:row>16</xdr:row>
      <xdr:rowOff>114300</xdr:rowOff>
    </xdr:to>
    <xdr:sp macro="" textlink="">
      <xdr:nvSpPr>
        <xdr:cNvPr id="508458" name="AutoShape 453"/>
        <xdr:cNvSpPr>
          <a:spLocks noChangeArrowheads="1"/>
        </xdr:cNvSpPr>
      </xdr:nvSpPr>
      <xdr:spPr bwMode="auto">
        <a:xfrm>
          <a:off x="152400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133350</xdr:rowOff>
    </xdr:from>
    <xdr:to>
      <xdr:col>22</xdr:col>
      <xdr:colOff>581025</xdr:colOff>
      <xdr:row>18</xdr:row>
      <xdr:rowOff>0</xdr:rowOff>
    </xdr:to>
    <xdr:sp macro="" textlink="">
      <xdr:nvSpPr>
        <xdr:cNvPr id="10694" name="Text Box 454"/>
        <xdr:cNvSpPr txBox="1">
          <a:spLocks noChangeArrowheads="1"/>
        </xdr:cNvSpPr>
      </xdr:nvSpPr>
      <xdr:spPr bwMode="auto">
        <a:xfrm>
          <a:off x="14906625" y="2876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endParaRPr lang="ja-JP" altLang="en-US"/>
        </a:p>
      </xdr:txBody>
    </xdr:sp>
    <xdr:clientData/>
  </xdr:twoCellAnchor>
  <xdr:twoCellAnchor>
    <xdr:from>
      <xdr:col>20</xdr:col>
      <xdr:colOff>638175</xdr:colOff>
      <xdr:row>16</xdr:row>
      <xdr:rowOff>47625</xdr:rowOff>
    </xdr:from>
    <xdr:to>
      <xdr:col>21</xdr:col>
      <xdr:colOff>47625</xdr:colOff>
      <xdr:row>16</xdr:row>
      <xdr:rowOff>152400</xdr:rowOff>
    </xdr:to>
    <xdr:sp macro="" textlink="">
      <xdr:nvSpPr>
        <xdr:cNvPr id="508460" name="AutoShape 455"/>
        <xdr:cNvSpPr>
          <a:spLocks noChangeArrowheads="1"/>
        </xdr:cNvSpPr>
      </xdr:nvSpPr>
      <xdr:spPr bwMode="auto">
        <a:xfrm>
          <a:off x="14354175" y="279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161925</xdr:rowOff>
    </xdr:from>
    <xdr:to>
      <xdr:col>21</xdr:col>
      <xdr:colOff>381000</xdr:colOff>
      <xdr:row>18</xdr:row>
      <xdr:rowOff>28575</xdr:rowOff>
    </xdr:to>
    <xdr:sp macro="" textlink="">
      <xdr:nvSpPr>
        <xdr:cNvPr id="10696" name="Text Box 456"/>
        <xdr:cNvSpPr txBox="1">
          <a:spLocks noChangeArrowheads="1"/>
        </xdr:cNvSpPr>
      </xdr:nvSpPr>
      <xdr:spPr bwMode="auto">
        <a:xfrm>
          <a:off x="14020800" y="290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58.7</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13</xdr:row>
      <xdr:rowOff>161925</xdr:rowOff>
    </xdr:from>
    <xdr:to>
      <xdr:col>24</xdr:col>
      <xdr:colOff>609600</xdr:colOff>
      <xdr:row>14</xdr:row>
      <xdr:rowOff>95250</xdr:rowOff>
    </xdr:to>
    <xdr:sp macro="" textlink="">
      <xdr:nvSpPr>
        <xdr:cNvPr id="508467" name="Oval 462"/>
        <xdr:cNvSpPr>
          <a:spLocks noChangeArrowheads="1"/>
        </xdr:cNvSpPr>
      </xdr:nvSpPr>
      <xdr:spPr bwMode="auto">
        <a:xfrm>
          <a:off x="16964025" y="239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703" name="将来負担の状況該当値テキスト"/>
        <xdr:cNvSpPr txBox="1">
          <a:spLocks noChangeArrowheads="1"/>
        </xdr:cNvSpPr>
      </xdr:nvSpPr>
      <xdr:spPr bwMode="auto">
        <a:xfrm>
          <a:off x="17106900" y="2343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a:t>
          </a:r>
          <a:endParaRPr lang="ja-JP" altLang="en-US"/>
        </a:p>
      </xdr:txBody>
    </xdr:sp>
    <xdr:clientData/>
  </xdr:twoCellAnchor>
  <xdr:twoCellAnchor>
    <xdr:from>
      <xdr:col>23</xdr:col>
      <xdr:colOff>352425</xdr:colOff>
      <xdr:row>14</xdr:row>
      <xdr:rowOff>9525</xdr:rowOff>
    </xdr:from>
    <xdr:to>
      <xdr:col>23</xdr:col>
      <xdr:colOff>457200</xdr:colOff>
      <xdr:row>14</xdr:row>
      <xdr:rowOff>114300</xdr:rowOff>
    </xdr:to>
    <xdr:sp macro="" textlink="">
      <xdr:nvSpPr>
        <xdr:cNvPr id="508469" name="Oval 464"/>
        <xdr:cNvSpPr>
          <a:spLocks noChangeArrowheads="1"/>
        </xdr:cNvSpPr>
      </xdr:nvSpPr>
      <xdr:spPr bwMode="auto">
        <a:xfrm>
          <a:off x="161258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152400</xdr:rowOff>
    </xdr:from>
    <xdr:to>
      <xdr:col>24</xdr:col>
      <xdr:colOff>76200</xdr:colOff>
      <xdr:row>14</xdr:row>
      <xdr:rowOff>19050</xdr:rowOff>
    </xdr:to>
    <xdr:sp macro="" textlink="">
      <xdr:nvSpPr>
        <xdr:cNvPr id="10705" name="Text Box 465"/>
        <xdr:cNvSpPr txBox="1">
          <a:spLocks noChangeArrowheads="1"/>
        </xdr:cNvSpPr>
      </xdr:nvSpPr>
      <xdr:spPr bwMode="auto">
        <a:xfrm>
          <a:off x="15801975" y="2209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22</xdr:col>
      <xdr:colOff>152400</xdr:colOff>
      <xdr:row>14</xdr:row>
      <xdr:rowOff>133350</xdr:rowOff>
    </xdr:from>
    <xdr:to>
      <xdr:col>22</xdr:col>
      <xdr:colOff>257175</xdr:colOff>
      <xdr:row>15</xdr:row>
      <xdr:rowOff>57150</xdr:rowOff>
    </xdr:to>
    <xdr:sp macro="" textlink="">
      <xdr:nvSpPr>
        <xdr:cNvPr id="508471" name="Oval 466"/>
        <xdr:cNvSpPr>
          <a:spLocks noChangeArrowheads="1"/>
        </xdr:cNvSpPr>
      </xdr:nvSpPr>
      <xdr:spPr bwMode="auto">
        <a:xfrm>
          <a:off x="15240000" y="253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95250</xdr:rowOff>
    </xdr:from>
    <xdr:to>
      <xdr:col>22</xdr:col>
      <xdr:colOff>581025</xdr:colOff>
      <xdr:row>14</xdr:row>
      <xdr:rowOff>133350</xdr:rowOff>
    </xdr:to>
    <xdr:sp macro="" textlink="">
      <xdr:nvSpPr>
        <xdr:cNvPr id="10707" name="Text Box 467"/>
        <xdr:cNvSpPr txBox="1">
          <a:spLocks noChangeArrowheads="1"/>
        </xdr:cNvSpPr>
      </xdr:nvSpPr>
      <xdr:spPr bwMode="auto">
        <a:xfrm>
          <a:off x="14906625" y="2324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endParaRPr lang="ja-JP" altLang="en-US"/>
        </a:p>
      </xdr:txBody>
    </xdr:sp>
    <xdr:clientData/>
  </xdr:twoCellAnchor>
  <xdr:twoCellAnchor>
    <xdr:from>
      <xdr:col>20</xdr:col>
      <xdr:colOff>638175</xdr:colOff>
      <xdr:row>14</xdr:row>
      <xdr:rowOff>123825</xdr:rowOff>
    </xdr:from>
    <xdr:to>
      <xdr:col>21</xdr:col>
      <xdr:colOff>47625</xdr:colOff>
      <xdr:row>15</xdr:row>
      <xdr:rowOff>47625</xdr:rowOff>
    </xdr:to>
    <xdr:sp macro="" textlink="">
      <xdr:nvSpPr>
        <xdr:cNvPr id="508473" name="Oval 468"/>
        <xdr:cNvSpPr>
          <a:spLocks noChangeArrowheads="1"/>
        </xdr:cNvSpPr>
      </xdr:nvSpPr>
      <xdr:spPr bwMode="auto">
        <a:xfrm>
          <a:off x="14354175" y="252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85725</xdr:rowOff>
    </xdr:from>
    <xdr:to>
      <xdr:col>21</xdr:col>
      <xdr:colOff>381000</xdr:colOff>
      <xdr:row>14</xdr:row>
      <xdr:rowOff>123825</xdr:rowOff>
    </xdr:to>
    <xdr:sp macro="" textlink="">
      <xdr:nvSpPr>
        <xdr:cNvPr id="10709" name="Text Box 469"/>
        <xdr:cNvSpPr txBox="1">
          <a:spLocks noChangeArrowheads="1"/>
        </xdr:cNvSpPr>
      </xdr:nvSpPr>
      <xdr:spPr bwMode="auto">
        <a:xfrm>
          <a:off x="14020800" y="2314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50221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50221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岐阜県揖斐川町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50221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50221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502217"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24,271</a:t>
          </a:r>
        </a:p>
        <a:p>
          <a:pPr algn="r" rtl="0">
            <a:lnSpc>
              <a:spcPts val="1300"/>
            </a:lnSpc>
            <a:defRPr sz="1000"/>
          </a:pPr>
          <a:r>
            <a:rPr lang="ja-JP" altLang="en-US" sz="1100" b="1" i="0" u="none" strike="noStrike" baseline="0">
              <a:solidFill>
                <a:srgbClr val="000000"/>
              </a:solidFill>
              <a:latin typeface="ＭＳ ゴシック"/>
              <a:ea typeface="ＭＳ ゴシック"/>
            </a:rPr>
            <a:t>803.68</a:t>
          </a:r>
        </a:p>
        <a:p>
          <a:pPr algn="r" rtl="0">
            <a:lnSpc>
              <a:spcPts val="1300"/>
            </a:lnSpc>
            <a:defRPr sz="1000"/>
          </a:pPr>
          <a:r>
            <a:rPr lang="ja-JP" altLang="en-US" sz="1100" b="1" i="0" u="none" strike="noStrike" baseline="0">
              <a:solidFill>
                <a:srgbClr val="000000"/>
              </a:solidFill>
              <a:latin typeface="ＭＳ ゴシック"/>
              <a:ea typeface="ＭＳ ゴシック"/>
            </a:rPr>
            <a:t>16,667,748</a:t>
          </a:r>
        </a:p>
        <a:p>
          <a:pPr algn="r" rtl="0">
            <a:lnSpc>
              <a:spcPts val="1300"/>
            </a:lnSpc>
            <a:defRPr sz="1000"/>
          </a:pPr>
          <a:r>
            <a:rPr lang="ja-JP" altLang="en-US" sz="1100" b="1" i="0" u="none" strike="noStrike" baseline="0">
              <a:solidFill>
                <a:srgbClr val="000000"/>
              </a:solidFill>
              <a:latin typeface="ＭＳ ゴシック"/>
              <a:ea typeface="ＭＳ ゴシック"/>
            </a:rPr>
            <a:t>16,003,290</a:t>
          </a:r>
        </a:p>
        <a:p>
          <a:pPr algn="r" rtl="0">
            <a:lnSpc>
              <a:spcPts val="1300"/>
            </a:lnSpc>
            <a:defRPr sz="1000"/>
          </a:pPr>
          <a:r>
            <a:rPr lang="ja-JP" altLang="en-US" sz="1100" b="1" i="0" u="none" strike="noStrike" baseline="0">
              <a:solidFill>
                <a:srgbClr val="000000"/>
              </a:solidFill>
              <a:latin typeface="ＭＳ ゴシック"/>
              <a:ea typeface="ＭＳ ゴシック"/>
            </a:rPr>
            <a:t>479,603</a:t>
          </a:r>
        </a:p>
        <a:p>
          <a:pPr algn="r" rtl="0">
            <a:lnSpc>
              <a:spcPts val="1300"/>
            </a:lnSpc>
            <a:defRPr sz="1000"/>
          </a:pPr>
          <a:r>
            <a:rPr lang="ja-JP" altLang="en-US" sz="1100" b="1" i="0" u="none" strike="noStrike" baseline="0">
              <a:solidFill>
                <a:srgbClr val="000000"/>
              </a:solidFill>
              <a:latin typeface="ＭＳ ゴシック"/>
              <a:ea typeface="ＭＳ ゴシック"/>
            </a:rPr>
            <a:t>10,081,876</a:t>
          </a:r>
        </a:p>
        <a:p>
          <a:pPr algn="r" rtl="0">
            <a:lnSpc>
              <a:spcPts val="1300"/>
            </a:lnSpc>
            <a:defRPr sz="1000"/>
          </a:pPr>
          <a:r>
            <a:rPr lang="ja-JP" altLang="en-US" sz="1100" b="1" i="0" u="none" strike="noStrike" baseline="0">
              <a:solidFill>
                <a:srgbClr val="000000"/>
              </a:solidFill>
              <a:latin typeface="ＭＳ ゴシック"/>
              <a:ea typeface="ＭＳ ゴシック"/>
            </a:rPr>
            <a:t>17,043,412</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10.3</a:t>
          </a:r>
        </a:p>
        <a:p>
          <a:pPr algn="r" rtl="0">
            <a:lnSpc>
              <a:spcPts val="1200"/>
            </a:lnSpc>
            <a:defRPr sz="1000"/>
          </a:pPr>
          <a:r>
            <a:rPr lang="ja-JP" altLang="en-US" sz="1100" b="1" i="0" u="none" strike="noStrike" baseline="0">
              <a:solidFill>
                <a:srgbClr val="000000"/>
              </a:solidFill>
              <a:latin typeface="ＭＳ ゴシック"/>
              <a:ea typeface="ＭＳ ゴシック"/>
            </a:rPr>
            <a:t>8.9</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Ⅴ－１  H19  Ⅴ－１  H20  Ⅴ－１  </a:t>
          </a:r>
        </a:p>
        <a:p>
          <a:pPr algn="l" rtl="0">
            <a:lnSpc>
              <a:spcPts val="1200"/>
            </a:lnSpc>
            <a:defRPr sz="1000"/>
          </a:pPr>
          <a:r>
            <a:rPr lang="ja-JP" altLang="en-US" sz="1100" b="1" i="0" u="none" strike="noStrike" baseline="0">
              <a:solidFill>
                <a:srgbClr val="000000"/>
              </a:solidFill>
              <a:latin typeface="ＭＳ ゴシック"/>
              <a:ea typeface="ＭＳ ゴシック"/>
            </a:rPr>
            <a:t>H21  Ⅴ－１  H22  Ⅴ－１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502226"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oneCellAnchor>
    <xdr:from>
      <xdr:col>15</xdr:col>
      <xdr:colOff>644646</xdr:colOff>
      <xdr:row>9</xdr:row>
      <xdr:rowOff>44626</xdr:rowOff>
    </xdr:from>
    <xdr:ext cx="920508" cy="186974"/>
    <xdr:sp macro="" textlink="">
      <xdr:nvSpPr>
        <xdr:cNvPr id="11283" name="Text Box 19"/>
        <xdr:cNvSpPr txBox="1">
          <a:spLocks noChangeArrowheads="1"/>
        </xdr:cNvSpPr>
      </xdr:nvSpPr>
      <xdr:spPr bwMode="auto">
        <a:xfrm>
          <a:off x="10941171" y="1587676"/>
          <a:ext cx="920508" cy="186974"/>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15</xdr:col>
      <xdr:colOff>643818</xdr:colOff>
      <xdr:row>10</xdr:row>
      <xdr:rowOff>139876</xdr:rowOff>
    </xdr:from>
    <xdr:ext cx="960263" cy="186974"/>
    <xdr:sp macro="" textlink="">
      <xdr:nvSpPr>
        <xdr:cNvPr id="11284" name="Text Box 20"/>
        <xdr:cNvSpPr txBox="1">
          <a:spLocks noChangeArrowheads="1"/>
        </xdr:cNvSpPr>
      </xdr:nvSpPr>
      <xdr:spPr bwMode="auto">
        <a:xfrm>
          <a:off x="10940343" y="1854376"/>
          <a:ext cx="960263" cy="186974"/>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15</xdr:col>
      <xdr:colOff>628650</xdr:colOff>
      <xdr:row>13</xdr:row>
      <xdr:rowOff>130491</xdr:rowOff>
    </xdr:from>
    <xdr:ext cx="972446" cy="331561"/>
    <xdr:sp macro="" textlink="">
      <xdr:nvSpPr>
        <xdr:cNvPr id="11285" name="Text Box 21"/>
        <xdr:cNvSpPr txBox="1">
          <a:spLocks noChangeArrowheads="1"/>
        </xdr:cNvSpPr>
      </xdr:nvSpPr>
      <xdr:spPr bwMode="auto">
        <a:xfrm>
          <a:off x="10925175" y="2359341"/>
          <a:ext cx="972446" cy="293414"/>
        </a:xfrm>
        <a:prstGeom prst="rect">
          <a:avLst/>
        </a:prstGeom>
        <a:noFill/>
        <a:ln>
          <a:noFill/>
        </a:ln>
        <a:effectLs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50223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50223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50223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50223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50223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50223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50223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xdr:cNvSpPr>
          <a:spLocks noChangeArrowheads="1"/>
        </xdr:cNvSpPr>
      </xdr:nvSpPr>
      <xdr:spPr bwMode="auto">
        <a:xfrm>
          <a:off x="540067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xdr:cNvSpPr>
          <a:spLocks noChangeArrowheads="1"/>
        </xdr:cNvSpPr>
      </xdr:nvSpPr>
      <xdr:spPr bwMode="auto">
        <a:xfrm>
          <a:off x="540067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13/41</a:t>
          </a:r>
          <a:endParaRPr lang="ja-JP" altLang="en-US"/>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xdr:cNvSpPr>
          <a:spLocks noChangeArrowheads="1"/>
        </xdr:cNvSpPr>
      </xdr:nvSpPr>
      <xdr:spPr bwMode="auto">
        <a:xfrm>
          <a:off x="7086600" y="4762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xdr:cNvSpPr>
          <a:spLocks noChangeArrowheads="1"/>
        </xdr:cNvSpPr>
      </xdr:nvSpPr>
      <xdr:spPr bwMode="auto">
        <a:xfrm>
          <a:off x="7086600" y="4953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xdr:cNvSpPr>
          <a:spLocks noChangeArrowheads="1"/>
        </xdr:cNvSpPr>
      </xdr:nvSpPr>
      <xdr:spPr bwMode="auto">
        <a:xfrm>
          <a:off x="869632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xdr:cNvSpPr>
          <a:spLocks noChangeArrowheads="1"/>
        </xdr:cNvSpPr>
      </xdr:nvSpPr>
      <xdr:spPr bwMode="auto">
        <a:xfrm>
          <a:off x="869632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23.7</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02245"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502246"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人件費に係る経常収支比率は定員適正化計画の効果もあり、</a:t>
          </a:r>
          <a:r>
            <a:rPr lang="ja-JP" altLang="en-US" sz="1100" b="0" i="0" baseline="0">
              <a:effectLst/>
              <a:latin typeface="+mn-lt"/>
              <a:ea typeface="+mn-ea"/>
              <a:cs typeface="+mn-cs"/>
            </a:rPr>
            <a:t>前年度に続いて</a:t>
          </a:r>
          <a:r>
            <a:rPr lang="ja-JP" altLang="ja-JP" sz="1100" b="0" i="0" baseline="0">
              <a:effectLst/>
              <a:latin typeface="+mn-lt"/>
              <a:ea typeface="+mn-ea"/>
              <a:cs typeface="+mn-cs"/>
            </a:rPr>
            <a:t>類似団体をやや下回っ</a:t>
          </a:r>
          <a:r>
            <a:rPr lang="ja-JP" altLang="en-US" sz="1100" b="0" i="0" baseline="0">
              <a:effectLst/>
              <a:latin typeface="+mn-lt"/>
              <a:ea typeface="+mn-ea"/>
              <a:cs typeface="+mn-cs"/>
            </a:rPr>
            <a:t>ている</a:t>
          </a:r>
          <a:r>
            <a:rPr lang="ja-JP" altLang="ja-JP" sz="1100" b="0" i="0" baseline="0">
              <a:effectLst/>
              <a:latin typeface="+mn-lt"/>
              <a:ea typeface="+mn-ea"/>
              <a:cs typeface="+mn-cs"/>
            </a:rPr>
            <a:t>。平成2</a:t>
          </a:r>
          <a:r>
            <a:rPr lang="en-US" altLang="ja-JP" sz="1100" b="0" i="0" baseline="0">
              <a:effectLst/>
              <a:latin typeface="+mn-lt"/>
              <a:ea typeface="+mn-ea"/>
              <a:cs typeface="+mn-cs"/>
            </a:rPr>
            <a:t>2</a:t>
          </a:r>
          <a:r>
            <a:rPr lang="ja-JP" altLang="ja-JP" sz="1100" b="0" i="0" baseline="0">
              <a:effectLst/>
              <a:latin typeface="+mn-lt"/>
              <a:ea typeface="+mn-ea"/>
              <a:cs typeface="+mn-cs"/>
            </a:rPr>
            <a:t>年4月1日現在の職員数（普通会計ベース）</a:t>
          </a:r>
          <a:r>
            <a:rPr lang="en-US" altLang="ja-JP" sz="1100" b="0" i="0" baseline="0">
              <a:effectLst/>
              <a:latin typeface="+mn-lt"/>
              <a:ea typeface="+mn-ea"/>
              <a:cs typeface="+mn-cs"/>
            </a:rPr>
            <a:t>347</a:t>
          </a:r>
          <a:r>
            <a:rPr lang="ja-JP" altLang="ja-JP" sz="1100" b="0" i="0" baseline="0">
              <a:effectLst/>
              <a:latin typeface="+mn-lt"/>
              <a:ea typeface="+mn-ea"/>
              <a:cs typeface="+mn-cs"/>
            </a:rPr>
            <a:t>人に対し、平成2</a:t>
          </a:r>
          <a:r>
            <a:rPr lang="en-US" altLang="ja-JP" sz="1100" b="0" i="0" baseline="0">
              <a:effectLst/>
              <a:latin typeface="+mn-lt"/>
              <a:ea typeface="+mn-ea"/>
              <a:cs typeface="+mn-cs"/>
            </a:rPr>
            <a:t>3</a:t>
          </a:r>
          <a:r>
            <a:rPr lang="ja-JP" altLang="ja-JP" sz="1100" b="0" i="0" baseline="0">
              <a:effectLst/>
              <a:latin typeface="+mn-lt"/>
              <a:ea typeface="+mn-ea"/>
              <a:cs typeface="+mn-cs"/>
            </a:rPr>
            <a:t>年4月1日現在の職員数は</a:t>
          </a:r>
          <a:r>
            <a:rPr lang="en-US" altLang="ja-JP" sz="1100" b="0" i="0" baseline="0">
              <a:effectLst/>
              <a:latin typeface="+mn-lt"/>
              <a:ea typeface="+mn-ea"/>
              <a:cs typeface="+mn-cs"/>
            </a:rPr>
            <a:t>341</a:t>
          </a:r>
          <a:r>
            <a:rPr lang="ja-JP" altLang="ja-JP" sz="1100" b="0" i="0" baseline="0">
              <a:effectLst/>
              <a:latin typeface="+mn-lt"/>
              <a:ea typeface="+mn-ea"/>
              <a:cs typeface="+mn-cs"/>
            </a:rPr>
            <a:t>人であり</a:t>
          </a:r>
          <a:r>
            <a:rPr lang="en-US" altLang="ja-JP" sz="1100" b="0" i="0" baseline="0">
              <a:effectLst/>
              <a:latin typeface="+mn-lt"/>
              <a:ea typeface="+mn-ea"/>
              <a:cs typeface="+mn-cs"/>
            </a:rPr>
            <a:t>6</a:t>
          </a:r>
          <a:r>
            <a:rPr lang="ja-JP" altLang="ja-JP" sz="1100" b="0" i="0" baseline="0">
              <a:effectLst/>
              <a:latin typeface="+mn-lt"/>
              <a:ea typeface="+mn-ea"/>
              <a:cs typeface="+mn-cs"/>
            </a:rPr>
            <a:t>人の削減を行った。なお、合併当初(平成17年4月1日）に比べると</a:t>
          </a:r>
          <a:r>
            <a:rPr lang="en-US" altLang="ja-JP" sz="1100" b="0" i="0" baseline="0">
              <a:effectLst/>
              <a:latin typeface="+mn-lt"/>
              <a:ea typeface="+mn-ea"/>
              <a:cs typeface="+mn-cs"/>
            </a:rPr>
            <a:t>6</a:t>
          </a:r>
          <a:r>
            <a:rPr lang="ja-JP" altLang="ja-JP" sz="1100" b="0" i="0" baseline="0">
              <a:effectLst/>
              <a:latin typeface="+mn-lt"/>
              <a:ea typeface="+mn-ea"/>
              <a:cs typeface="+mn-cs"/>
            </a:rPr>
            <a:t>年で5</a:t>
          </a:r>
          <a:r>
            <a:rPr lang="en-US" altLang="ja-JP" sz="1100" b="0" i="0" baseline="0">
              <a:effectLst/>
              <a:latin typeface="+mn-lt"/>
              <a:ea typeface="+mn-ea"/>
              <a:cs typeface="+mn-cs"/>
            </a:rPr>
            <a:t>8</a:t>
          </a:r>
          <a:r>
            <a:rPr lang="ja-JP" altLang="ja-JP" sz="1100" b="0" i="0" baseline="0">
              <a:effectLst/>
              <a:latin typeface="+mn-lt"/>
              <a:ea typeface="+mn-ea"/>
              <a:cs typeface="+mn-cs"/>
            </a:rPr>
            <a:t>人の削減を行い、町が定めた定員適正化計画を上回る削減を図っている。（定員適正化計画においては平成17年4月1日から5年間で36人、10年間で100人の純減目標）今後も引き続き定員適正化計画の数値目標の達成に向けて職員数の削減を進めていく。また、平成21年3月から町議会議員の定数も現行の26人を18人（△8人）としている。</a:t>
          </a:r>
          <a:endParaRPr lang="ja-JP" altLang="ja-JP">
            <a:effectLst/>
          </a:endParaRPr>
        </a:p>
        <a:p>
          <a:pPr>
            <a:lnSpc>
              <a:spcPts val="1100"/>
            </a:lnSpc>
          </a:pPr>
          <a:endParaRPr lang="ja-JP" altLang="en-US"/>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502250"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502252"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502254"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502256"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502258"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502260"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0226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35</xdr:row>
      <xdr:rowOff>9525</xdr:rowOff>
    </xdr:from>
    <xdr:to>
      <xdr:col>7</xdr:col>
      <xdr:colOff>19050</xdr:colOff>
      <xdr:row>41</xdr:row>
      <xdr:rowOff>142875</xdr:rowOff>
    </xdr:to>
    <xdr:sp macro="" textlink="">
      <xdr:nvSpPr>
        <xdr:cNvPr id="502263" name="Line 55"/>
        <xdr:cNvSpPr>
          <a:spLocks noChangeShapeType="1"/>
        </xdr:cNvSpPr>
      </xdr:nvSpPr>
      <xdr:spPr bwMode="auto">
        <a:xfrm flipV="1">
          <a:off x="4829175" y="60102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142875</xdr:rowOff>
    </xdr:from>
    <xdr:to>
      <xdr:col>8</xdr:col>
      <xdr:colOff>180975</xdr:colOff>
      <xdr:row>43</xdr:row>
      <xdr:rowOff>9525</xdr:rowOff>
    </xdr:to>
    <xdr:sp macro="" textlink="">
      <xdr:nvSpPr>
        <xdr:cNvPr id="11320" name="人件費最小値テキスト"/>
        <xdr:cNvSpPr txBox="1">
          <a:spLocks noChangeArrowheads="1"/>
        </xdr:cNvSpPr>
      </xdr:nvSpPr>
      <xdr:spPr bwMode="auto">
        <a:xfrm>
          <a:off x="4914900" y="7172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41.7</a:t>
          </a:r>
          <a:endParaRPr lang="ja-JP" altLang="en-US"/>
        </a:p>
      </xdr:txBody>
    </xdr:sp>
    <xdr:clientData/>
  </xdr:twoCellAnchor>
  <xdr:twoCellAnchor>
    <xdr:from>
      <xdr:col>6</xdr:col>
      <xdr:colOff>609600</xdr:colOff>
      <xdr:row>41</xdr:row>
      <xdr:rowOff>142875</xdr:rowOff>
    </xdr:from>
    <xdr:to>
      <xdr:col>7</xdr:col>
      <xdr:colOff>104775</xdr:colOff>
      <xdr:row>41</xdr:row>
      <xdr:rowOff>142875</xdr:rowOff>
    </xdr:to>
    <xdr:sp macro="" textlink="">
      <xdr:nvSpPr>
        <xdr:cNvPr id="502265" name="Line 57"/>
        <xdr:cNvSpPr>
          <a:spLocks noChangeShapeType="1"/>
        </xdr:cNvSpPr>
      </xdr:nvSpPr>
      <xdr:spPr bwMode="auto">
        <a:xfrm>
          <a:off x="4733925" y="7172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2" name="人件費最大値テキスト"/>
        <xdr:cNvSpPr txBox="1">
          <a:spLocks noChangeArrowheads="1"/>
        </xdr:cNvSpPr>
      </xdr:nvSpPr>
      <xdr:spPr bwMode="auto">
        <a:xfrm>
          <a:off x="4914900" y="5781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endParaRPr lang="ja-JP" altLang="en-US"/>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502267" name="Line 59"/>
        <xdr:cNvSpPr>
          <a:spLocks noChangeShapeType="1"/>
        </xdr:cNvSpPr>
      </xdr:nvSpPr>
      <xdr:spPr bwMode="auto">
        <a:xfrm>
          <a:off x="4733925" y="6010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85725</xdr:rowOff>
    </xdr:from>
    <xdr:to>
      <xdr:col>7</xdr:col>
      <xdr:colOff>19050</xdr:colOff>
      <xdr:row>36</xdr:row>
      <xdr:rowOff>161925</xdr:rowOff>
    </xdr:to>
    <xdr:sp macro="" textlink="">
      <xdr:nvSpPr>
        <xdr:cNvPr id="502268" name="Line 60"/>
        <xdr:cNvSpPr>
          <a:spLocks noChangeShapeType="1"/>
        </xdr:cNvSpPr>
      </xdr:nvSpPr>
      <xdr:spPr bwMode="auto">
        <a:xfrm flipV="1">
          <a:off x="3990975" y="62579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104775</xdr:rowOff>
    </xdr:from>
    <xdr:to>
      <xdr:col>8</xdr:col>
      <xdr:colOff>180975</xdr:colOff>
      <xdr:row>37</xdr:row>
      <xdr:rowOff>142875</xdr:rowOff>
    </xdr:to>
    <xdr:sp macro="" textlink="">
      <xdr:nvSpPr>
        <xdr:cNvPr id="11325" name="人件費平均値テキスト"/>
        <xdr:cNvSpPr txBox="1">
          <a:spLocks noChangeArrowheads="1"/>
        </xdr:cNvSpPr>
      </xdr:nvSpPr>
      <xdr:spPr bwMode="auto">
        <a:xfrm>
          <a:off x="4914900" y="6276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502270" name="AutoShape 62"/>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161925</xdr:rowOff>
    </xdr:from>
    <xdr:to>
      <xdr:col>5</xdr:col>
      <xdr:colOff>552450</xdr:colOff>
      <xdr:row>37</xdr:row>
      <xdr:rowOff>85725</xdr:rowOff>
    </xdr:to>
    <xdr:sp macro="" textlink="">
      <xdr:nvSpPr>
        <xdr:cNvPr id="502271" name="Line 63"/>
        <xdr:cNvSpPr>
          <a:spLocks noChangeShapeType="1"/>
        </xdr:cNvSpPr>
      </xdr:nvSpPr>
      <xdr:spPr bwMode="auto">
        <a:xfrm flipV="1">
          <a:off x="3095625" y="63341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114300</xdr:rowOff>
    </xdr:to>
    <xdr:sp macro="" textlink="">
      <xdr:nvSpPr>
        <xdr:cNvPr id="502272" name="AutoShape 64"/>
        <xdr:cNvSpPr>
          <a:spLocks noChangeArrowheads="1"/>
        </xdr:cNvSpPr>
      </xdr:nvSpPr>
      <xdr:spPr bwMode="auto">
        <a:xfrm>
          <a:off x="39338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29" name="Text Box 65"/>
        <xdr:cNvSpPr txBox="1">
          <a:spLocks noChangeArrowheads="1"/>
        </xdr:cNvSpPr>
      </xdr:nvSpPr>
      <xdr:spPr bwMode="auto">
        <a:xfrm>
          <a:off x="3609975" y="646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endParaRPr lang="ja-JP" altLang="en-US"/>
        </a:p>
      </xdr:txBody>
    </xdr:sp>
    <xdr:clientData/>
  </xdr:twoCellAnchor>
  <xdr:twoCellAnchor>
    <xdr:from>
      <xdr:col>3</xdr:col>
      <xdr:colOff>142875</xdr:colOff>
      <xdr:row>37</xdr:row>
      <xdr:rowOff>85725</xdr:rowOff>
    </xdr:from>
    <xdr:to>
      <xdr:col>4</xdr:col>
      <xdr:colOff>342900</xdr:colOff>
      <xdr:row>37</xdr:row>
      <xdr:rowOff>104775</xdr:rowOff>
    </xdr:to>
    <xdr:sp macro="" textlink="">
      <xdr:nvSpPr>
        <xdr:cNvPr id="502274" name="Line 66"/>
        <xdr:cNvSpPr>
          <a:spLocks noChangeShapeType="1"/>
        </xdr:cNvSpPr>
      </xdr:nvSpPr>
      <xdr:spPr bwMode="auto">
        <a:xfrm flipV="1">
          <a:off x="2209800" y="6429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0</xdr:rowOff>
    </xdr:from>
    <xdr:to>
      <xdr:col>4</xdr:col>
      <xdr:colOff>400050</xdr:colOff>
      <xdr:row>37</xdr:row>
      <xdr:rowOff>104775</xdr:rowOff>
    </xdr:to>
    <xdr:sp macro="" textlink="">
      <xdr:nvSpPr>
        <xdr:cNvPr id="502275" name="AutoShape 67"/>
        <xdr:cNvSpPr>
          <a:spLocks noChangeArrowheads="1"/>
        </xdr:cNvSpPr>
      </xdr:nvSpPr>
      <xdr:spPr bwMode="auto">
        <a:xfrm>
          <a:off x="3048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142875</xdr:rowOff>
    </xdr:from>
    <xdr:to>
      <xdr:col>5</xdr:col>
      <xdr:colOff>38100</xdr:colOff>
      <xdr:row>37</xdr:row>
      <xdr:rowOff>9525</xdr:rowOff>
    </xdr:to>
    <xdr:sp macro="" textlink="">
      <xdr:nvSpPr>
        <xdr:cNvPr id="11332" name="Text Box 68"/>
        <xdr:cNvSpPr txBox="1">
          <a:spLocks noChangeArrowheads="1"/>
        </xdr:cNvSpPr>
      </xdr:nvSpPr>
      <xdr:spPr bwMode="auto">
        <a:xfrm>
          <a:off x="2714625" y="614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1</xdr:col>
      <xdr:colOff>628650</xdr:colOff>
      <xdr:row>37</xdr:row>
      <xdr:rowOff>104775</xdr:rowOff>
    </xdr:from>
    <xdr:to>
      <xdr:col>3</xdr:col>
      <xdr:colOff>142875</xdr:colOff>
      <xdr:row>37</xdr:row>
      <xdr:rowOff>114300</xdr:rowOff>
    </xdr:to>
    <xdr:sp macro="" textlink="">
      <xdr:nvSpPr>
        <xdr:cNvPr id="502277" name="Line 69"/>
        <xdr:cNvSpPr>
          <a:spLocks noChangeShapeType="1"/>
        </xdr:cNvSpPr>
      </xdr:nvSpPr>
      <xdr:spPr bwMode="auto">
        <a:xfrm flipV="1">
          <a:off x="1323975" y="6448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19050</xdr:rowOff>
    </xdr:from>
    <xdr:to>
      <xdr:col>3</xdr:col>
      <xdr:colOff>190500</xdr:colOff>
      <xdr:row>37</xdr:row>
      <xdr:rowOff>123825</xdr:rowOff>
    </xdr:to>
    <xdr:sp macro="" textlink="">
      <xdr:nvSpPr>
        <xdr:cNvPr id="502278" name="AutoShape 70"/>
        <xdr:cNvSpPr>
          <a:spLocks noChangeArrowheads="1"/>
        </xdr:cNvSpPr>
      </xdr:nvSpPr>
      <xdr:spPr bwMode="auto">
        <a:xfrm>
          <a:off x="2162175" y="636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161925</xdr:rowOff>
    </xdr:from>
    <xdr:to>
      <xdr:col>3</xdr:col>
      <xdr:colOff>523875</xdr:colOff>
      <xdr:row>37</xdr:row>
      <xdr:rowOff>28575</xdr:rowOff>
    </xdr:to>
    <xdr:sp macro="" textlink="">
      <xdr:nvSpPr>
        <xdr:cNvPr id="11335" name="Text Box 71"/>
        <xdr:cNvSpPr txBox="1">
          <a:spLocks noChangeArrowheads="1"/>
        </xdr:cNvSpPr>
      </xdr:nvSpPr>
      <xdr:spPr bwMode="auto">
        <a:xfrm>
          <a:off x="1828800" y="6162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25.1</a:t>
          </a:r>
          <a:endParaRPr lang="ja-JP" altLang="en-US"/>
        </a:p>
      </xdr:txBody>
    </xdr:sp>
    <xdr:clientData/>
  </xdr:twoCellAnchor>
  <xdr:twoCellAnchor>
    <xdr:from>
      <xdr:col>1</xdr:col>
      <xdr:colOff>571500</xdr:colOff>
      <xdr:row>37</xdr:row>
      <xdr:rowOff>76200</xdr:rowOff>
    </xdr:from>
    <xdr:to>
      <xdr:col>1</xdr:col>
      <xdr:colOff>676275</xdr:colOff>
      <xdr:row>38</xdr:row>
      <xdr:rowOff>0</xdr:rowOff>
    </xdr:to>
    <xdr:sp macro="" textlink="">
      <xdr:nvSpPr>
        <xdr:cNvPr id="502280" name="AutoShape 72"/>
        <xdr:cNvSpPr>
          <a:spLocks noChangeArrowheads="1"/>
        </xdr:cNvSpPr>
      </xdr:nvSpPr>
      <xdr:spPr bwMode="auto">
        <a:xfrm>
          <a:off x="1266825"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7" name="Text Box 73"/>
        <xdr:cNvSpPr txBox="1">
          <a:spLocks noChangeArrowheads="1"/>
        </xdr:cNvSpPr>
      </xdr:nvSpPr>
      <xdr:spPr bwMode="auto">
        <a:xfrm>
          <a:off x="942975" y="653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502287" name="Oval 79"/>
        <xdr:cNvSpPr>
          <a:spLocks noChangeArrowheads="1"/>
        </xdr:cNvSpPr>
      </xdr:nvSpPr>
      <xdr:spPr bwMode="auto">
        <a:xfrm>
          <a:off x="4772025"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44" name="人件費該当値テキスト"/>
        <xdr:cNvSpPr txBox="1">
          <a:spLocks noChangeArrowheads="1"/>
        </xdr:cNvSpPr>
      </xdr:nvSpPr>
      <xdr:spPr bwMode="auto">
        <a:xfrm>
          <a:off x="4914900" y="607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21.5</a:t>
          </a:r>
          <a:endParaRPr lang="ja-JP" altLang="en-US"/>
        </a:p>
      </xdr:txBody>
    </xdr:sp>
    <xdr:clientData/>
  </xdr:twoCellAnchor>
  <xdr:twoCellAnchor>
    <xdr:from>
      <xdr:col>5</xdr:col>
      <xdr:colOff>495300</xdr:colOff>
      <xdr:row>36</xdr:row>
      <xdr:rowOff>104775</xdr:rowOff>
    </xdr:from>
    <xdr:to>
      <xdr:col>5</xdr:col>
      <xdr:colOff>600075</xdr:colOff>
      <xdr:row>37</xdr:row>
      <xdr:rowOff>38100</xdr:rowOff>
    </xdr:to>
    <xdr:sp macro="" textlink="">
      <xdr:nvSpPr>
        <xdr:cNvPr id="502289" name="Oval 81"/>
        <xdr:cNvSpPr>
          <a:spLocks noChangeArrowheads="1"/>
        </xdr:cNvSpPr>
      </xdr:nvSpPr>
      <xdr:spPr bwMode="auto">
        <a:xfrm>
          <a:off x="39338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76200</xdr:rowOff>
    </xdr:from>
    <xdr:to>
      <xdr:col>6</xdr:col>
      <xdr:colOff>219075</xdr:colOff>
      <xdr:row>36</xdr:row>
      <xdr:rowOff>114300</xdr:rowOff>
    </xdr:to>
    <xdr:sp macro="" textlink="">
      <xdr:nvSpPr>
        <xdr:cNvPr id="11346" name="Text Box 82"/>
        <xdr:cNvSpPr txBox="1">
          <a:spLocks noChangeArrowheads="1"/>
        </xdr:cNvSpPr>
      </xdr:nvSpPr>
      <xdr:spPr bwMode="auto">
        <a:xfrm>
          <a:off x="3609975" y="6076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endParaRPr lang="ja-JP" altLang="en-US"/>
        </a:p>
      </xdr:txBody>
    </xdr:sp>
    <xdr:clientData/>
  </xdr:twoCellAnchor>
  <xdr:twoCellAnchor>
    <xdr:from>
      <xdr:col>4</xdr:col>
      <xdr:colOff>295275</xdr:colOff>
      <xdr:row>37</xdr:row>
      <xdr:rowOff>38100</xdr:rowOff>
    </xdr:from>
    <xdr:to>
      <xdr:col>4</xdr:col>
      <xdr:colOff>400050</xdr:colOff>
      <xdr:row>37</xdr:row>
      <xdr:rowOff>142875</xdr:rowOff>
    </xdr:to>
    <xdr:sp macro="" textlink="">
      <xdr:nvSpPr>
        <xdr:cNvPr id="502291" name="Oval 83"/>
        <xdr:cNvSpPr>
          <a:spLocks noChangeArrowheads="1"/>
        </xdr:cNvSpPr>
      </xdr:nvSpPr>
      <xdr:spPr bwMode="auto">
        <a:xfrm>
          <a:off x="3048000"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152400</xdr:rowOff>
    </xdr:from>
    <xdr:to>
      <xdr:col>5</xdr:col>
      <xdr:colOff>38100</xdr:colOff>
      <xdr:row>39</xdr:row>
      <xdr:rowOff>19050</xdr:rowOff>
    </xdr:to>
    <xdr:sp macro="" textlink="">
      <xdr:nvSpPr>
        <xdr:cNvPr id="11348" name="Text Box 84"/>
        <xdr:cNvSpPr txBox="1">
          <a:spLocks noChangeArrowheads="1"/>
        </xdr:cNvSpPr>
      </xdr:nvSpPr>
      <xdr:spPr bwMode="auto">
        <a:xfrm>
          <a:off x="2714625" y="6496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a:t>
          </a:r>
          <a:endParaRPr lang="ja-JP" altLang="en-US"/>
        </a:p>
      </xdr:txBody>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502293" name="Oval 85"/>
        <xdr:cNvSpPr>
          <a:spLocks noChangeArrowheads="1"/>
        </xdr:cNvSpPr>
      </xdr:nvSpPr>
      <xdr:spPr bwMode="auto">
        <a:xfrm>
          <a:off x="2162175" y="640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0</xdr:rowOff>
    </xdr:from>
    <xdr:to>
      <xdr:col>3</xdr:col>
      <xdr:colOff>523875</xdr:colOff>
      <xdr:row>39</xdr:row>
      <xdr:rowOff>38100</xdr:rowOff>
    </xdr:to>
    <xdr:sp macro="" textlink="">
      <xdr:nvSpPr>
        <xdr:cNvPr id="11350" name="Text Box 86"/>
        <xdr:cNvSpPr txBox="1">
          <a:spLocks noChangeArrowheads="1"/>
        </xdr:cNvSpPr>
      </xdr:nvSpPr>
      <xdr:spPr bwMode="auto">
        <a:xfrm>
          <a:off x="1828800" y="6515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endParaRPr lang="ja-JP" altLang="en-US"/>
        </a:p>
      </xdr:txBody>
    </xdr:sp>
    <xdr:clientData/>
  </xdr:twoCellAnchor>
  <xdr:twoCellAnchor>
    <xdr:from>
      <xdr:col>1</xdr:col>
      <xdr:colOff>571500</xdr:colOff>
      <xdr:row>37</xdr:row>
      <xdr:rowOff>57150</xdr:rowOff>
    </xdr:from>
    <xdr:to>
      <xdr:col>1</xdr:col>
      <xdr:colOff>676275</xdr:colOff>
      <xdr:row>37</xdr:row>
      <xdr:rowOff>161925</xdr:rowOff>
    </xdr:to>
    <xdr:sp macro="" textlink="">
      <xdr:nvSpPr>
        <xdr:cNvPr id="502295" name="Oval 87"/>
        <xdr:cNvSpPr>
          <a:spLocks noChangeArrowheads="1"/>
        </xdr:cNvSpPr>
      </xdr:nvSpPr>
      <xdr:spPr bwMode="auto">
        <a:xfrm>
          <a:off x="1266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52" name="Text Box 88"/>
        <xdr:cNvSpPr txBox="1">
          <a:spLocks noChangeArrowheads="1"/>
        </xdr:cNvSpPr>
      </xdr:nvSpPr>
      <xdr:spPr bwMode="auto">
        <a:xfrm>
          <a:off x="942975" y="620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4" name="Rectangle 90"/>
        <xdr:cNvSpPr>
          <a:spLocks noChangeArrowheads="1"/>
        </xdr:cNvSpPr>
      </xdr:nvSpPr>
      <xdr:spPr bwMode="auto">
        <a:xfrm>
          <a:off x="17078325" y="1333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5" name="Rectangle 91"/>
        <xdr:cNvSpPr>
          <a:spLocks noChangeArrowheads="1"/>
        </xdr:cNvSpPr>
      </xdr:nvSpPr>
      <xdr:spPr bwMode="auto">
        <a:xfrm>
          <a:off x="17078325" y="1524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35/41</a:t>
          </a:r>
          <a:endParaRPr lang="ja-JP" altLang="en-US"/>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56" name="Rectangle 92"/>
        <xdr:cNvSpPr>
          <a:spLocks noChangeArrowheads="1"/>
        </xdr:cNvSpPr>
      </xdr:nvSpPr>
      <xdr:spPr bwMode="auto">
        <a:xfrm>
          <a:off x="18773775" y="1333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57" name="Rectangle 93"/>
        <xdr:cNvSpPr>
          <a:spLocks noChangeArrowheads="1"/>
        </xdr:cNvSpPr>
      </xdr:nvSpPr>
      <xdr:spPr bwMode="auto">
        <a:xfrm>
          <a:off x="18773775" y="1524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58" name="Rectangle 94"/>
        <xdr:cNvSpPr>
          <a:spLocks noChangeArrowheads="1"/>
        </xdr:cNvSpPr>
      </xdr:nvSpPr>
      <xdr:spPr bwMode="auto">
        <a:xfrm>
          <a:off x="20383500" y="1333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59" name="Rectangle 95"/>
        <xdr:cNvSpPr>
          <a:spLocks noChangeArrowheads="1"/>
        </xdr:cNvSpPr>
      </xdr:nvSpPr>
      <xdr:spPr bwMode="auto">
        <a:xfrm>
          <a:off x="20383500" y="1524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02304"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502305"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Rectangle 99"/>
        <xdr:cNvSpPr>
          <a:spLocks noChangeArrowheads="1"/>
        </xdr:cNvSpPr>
      </xdr:nvSpPr>
      <xdr:spPr bwMode="auto">
        <a:xfrm>
          <a:off x="17497425" y="2162175"/>
          <a:ext cx="5086350" cy="1905000"/>
        </a:xfrm>
        <a:prstGeom prst="rect">
          <a:avLst/>
        </a:prstGeom>
        <a:noFill/>
        <a:ln>
          <a:noFill/>
        </a:ln>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物件費の平成2</a:t>
          </a:r>
          <a:r>
            <a:rPr lang="en-US" altLang="ja-JP" sz="1100" b="0" i="0" baseline="0">
              <a:effectLst/>
              <a:latin typeface="+mn-lt"/>
              <a:ea typeface="+mn-ea"/>
              <a:cs typeface="+mn-cs"/>
            </a:rPr>
            <a:t>2</a:t>
          </a:r>
          <a:r>
            <a:rPr lang="ja-JP" altLang="ja-JP" sz="1100" b="0" i="0" baseline="0">
              <a:effectLst/>
              <a:latin typeface="+mn-lt"/>
              <a:ea typeface="+mn-ea"/>
              <a:cs typeface="+mn-cs"/>
            </a:rPr>
            <a:t>年度決算額は</a:t>
          </a:r>
          <a:r>
            <a:rPr lang="en-US" altLang="ja-JP" sz="1100" b="0" i="0" baseline="0">
              <a:effectLst/>
              <a:latin typeface="+mn-lt"/>
              <a:ea typeface="+mn-ea"/>
              <a:cs typeface="+mn-cs"/>
            </a:rPr>
            <a:t>2,227</a:t>
          </a:r>
          <a:r>
            <a:rPr lang="ja-JP" altLang="ja-JP" sz="1100" b="0" i="0" baseline="0">
              <a:effectLst/>
              <a:latin typeface="+mn-lt"/>
              <a:ea typeface="+mn-ea"/>
              <a:cs typeface="+mn-cs"/>
            </a:rPr>
            <a:t>百万円で、</a:t>
          </a:r>
          <a:r>
            <a:rPr lang="ja-JP" altLang="en-US" sz="1100" b="0" i="0" baseline="0">
              <a:effectLst/>
              <a:latin typeface="+mn-lt"/>
              <a:ea typeface="+mn-ea"/>
              <a:cs typeface="+mn-cs"/>
            </a:rPr>
            <a:t>前年度に比べ</a:t>
          </a:r>
          <a:r>
            <a:rPr lang="en-US" altLang="ja-JP" sz="1100" b="0" i="0" baseline="0">
              <a:effectLst/>
              <a:latin typeface="+mn-lt"/>
              <a:ea typeface="+mn-ea"/>
              <a:cs typeface="+mn-cs"/>
            </a:rPr>
            <a:t>92</a:t>
          </a:r>
          <a:r>
            <a:rPr lang="ja-JP" altLang="en-US" sz="1100" b="0" i="0" baseline="0">
              <a:effectLst/>
              <a:latin typeface="+mn-lt"/>
              <a:ea typeface="+mn-ea"/>
              <a:cs typeface="+mn-cs"/>
            </a:rPr>
            <a:t>百万円の減となった。昨年度増加の要因となった</a:t>
          </a:r>
          <a:r>
            <a:rPr lang="ja-JP" altLang="ja-JP" sz="1100" b="0" i="0" baseline="0">
              <a:effectLst/>
              <a:latin typeface="+mn-lt"/>
              <a:ea typeface="+mn-ea"/>
              <a:cs typeface="+mn-cs"/>
            </a:rPr>
            <a:t>除雪経費等</a:t>
          </a:r>
          <a:r>
            <a:rPr lang="ja-JP" altLang="en-US" sz="1100" b="0" i="0" baseline="0">
              <a:effectLst/>
              <a:latin typeface="+mn-lt"/>
              <a:ea typeface="+mn-ea"/>
              <a:cs typeface="+mn-cs"/>
            </a:rPr>
            <a:t>の臨時的経費による予想外の変動もあるが、</a:t>
          </a:r>
          <a:r>
            <a:rPr lang="ja-JP" altLang="ja-JP" sz="1100" b="0" i="0" baseline="0">
              <a:effectLst/>
              <a:latin typeface="+mn-lt"/>
              <a:ea typeface="+mn-ea"/>
              <a:cs typeface="+mn-cs"/>
            </a:rPr>
            <a:t>合併により類似した公共施設が多く、その維持管理経費の占める割合が高いため、</a:t>
          </a:r>
          <a:r>
            <a:rPr lang="ja-JP" altLang="en-US" sz="1100" b="0" i="0" baseline="0">
              <a:effectLst/>
              <a:latin typeface="+mn-lt"/>
              <a:ea typeface="+mn-ea"/>
              <a:cs typeface="+mn-cs"/>
            </a:rPr>
            <a:t>依然として</a:t>
          </a:r>
          <a:r>
            <a:rPr lang="ja-JP" altLang="ja-JP" sz="1100" b="0" i="0" baseline="0">
              <a:effectLst/>
              <a:latin typeface="+mn-lt"/>
              <a:ea typeface="+mn-ea"/>
              <a:cs typeface="+mn-cs"/>
            </a:rPr>
            <a:t>類似団体に比べて高い数値を示している。今後</a:t>
          </a:r>
          <a:r>
            <a:rPr lang="ja-JP" altLang="en-US" sz="1100" b="0" i="0" baseline="0">
              <a:effectLst/>
              <a:latin typeface="+mn-lt"/>
              <a:ea typeface="+mn-ea"/>
              <a:cs typeface="+mn-cs"/>
            </a:rPr>
            <a:t>も</a:t>
          </a:r>
          <a:r>
            <a:rPr lang="ja-JP" altLang="ja-JP" sz="1100" b="0" i="0" baseline="0">
              <a:effectLst/>
              <a:latin typeface="+mn-lt"/>
              <a:ea typeface="+mn-ea"/>
              <a:cs typeface="+mn-cs"/>
            </a:rPr>
            <a:t>、経常経費の見直しや縮減の徹底及び類似した公共施設の統廃合や採算性の低い施設の廃止を積極的に進めていくことで経費削減に努めていく。</a:t>
          </a:r>
          <a:endParaRPr lang="ja-JP" altLang="ja-JP">
            <a:effectLst/>
          </a:endParaRPr>
        </a:p>
        <a:p>
          <a:endParaRPr lang="ja-JP" altLang="en-US"/>
        </a:p>
      </xdr:txBody>
    </xdr:sp>
    <xdr:clientData/>
  </xdr:twoCellAnchor>
  <xdr:oneCellAnchor>
    <xdr:from>
      <xdr:col>18</xdr:col>
      <xdr:colOff>85725</xdr:colOff>
      <xdr:row>9</xdr:row>
      <xdr:rowOff>142875</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502309"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502311"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502313"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502315"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502317"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502319"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502321"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0232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152400</xdr:rowOff>
    </xdr:from>
    <xdr:to>
      <xdr:col>24</xdr:col>
      <xdr:colOff>28575</xdr:colOff>
      <xdr:row>21</xdr:row>
      <xdr:rowOff>9525</xdr:rowOff>
    </xdr:to>
    <xdr:sp macro="" textlink="">
      <xdr:nvSpPr>
        <xdr:cNvPr id="502324" name="Line 116"/>
        <xdr:cNvSpPr>
          <a:spLocks noChangeShapeType="1"/>
        </xdr:cNvSpPr>
      </xdr:nvSpPr>
      <xdr:spPr bwMode="auto">
        <a:xfrm flipV="1">
          <a:off x="16506825" y="2381250"/>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9525</xdr:rowOff>
    </xdr:from>
    <xdr:to>
      <xdr:col>25</xdr:col>
      <xdr:colOff>200025</xdr:colOff>
      <xdr:row>22</xdr:row>
      <xdr:rowOff>47625</xdr:rowOff>
    </xdr:to>
    <xdr:sp macro="" textlink="">
      <xdr:nvSpPr>
        <xdr:cNvPr id="11381" name="物件費最小値テキスト"/>
        <xdr:cNvSpPr txBox="1">
          <a:spLocks noChangeArrowheads="1"/>
        </xdr:cNvSpPr>
      </xdr:nvSpPr>
      <xdr:spPr bwMode="auto">
        <a:xfrm>
          <a:off x="16602075" y="3609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endParaRPr lang="ja-JP" altLang="en-US"/>
        </a:p>
      </xdr:txBody>
    </xdr:sp>
    <xdr:clientData/>
  </xdr:twoCellAnchor>
  <xdr:twoCellAnchor>
    <xdr:from>
      <xdr:col>23</xdr:col>
      <xdr:colOff>628650</xdr:colOff>
      <xdr:row>21</xdr:row>
      <xdr:rowOff>9525</xdr:rowOff>
    </xdr:from>
    <xdr:to>
      <xdr:col>24</xdr:col>
      <xdr:colOff>123825</xdr:colOff>
      <xdr:row>21</xdr:row>
      <xdr:rowOff>9525</xdr:rowOff>
    </xdr:to>
    <xdr:sp macro="" textlink="">
      <xdr:nvSpPr>
        <xdr:cNvPr id="502326" name="Line 118"/>
        <xdr:cNvSpPr>
          <a:spLocks noChangeShapeType="1"/>
        </xdr:cNvSpPr>
      </xdr:nvSpPr>
      <xdr:spPr bwMode="auto">
        <a:xfrm>
          <a:off x="16421100" y="3609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95250</xdr:rowOff>
    </xdr:from>
    <xdr:to>
      <xdr:col>25</xdr:col>
      <xdr:colOff>200025</xdr:colOff>
      <xdr:row>13</xdr:row>
      <xdr:rowOff>133350</xdr:rowOff>
    </xdr:to>
    <xdr:sp macro="" textlink="">
      <xdr:nvSpPr>
        <xdr:cNvPr id="11383" name="物件費最大値テキスト"/>
        <xdr:cNvSpPr txBox="1">
          <a:spLocks noChangeArrowheads="1"/>
        </xdr:cNvSpPr>
      </xdr:nvSpPr>
      <xdr:spPr bwMode="auto">
        <a:xfrm>
          <a:off x="16602075" y="215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a:t>
          </a:r>
          <a:endParaRPr lang="ja-JP" altLang="en-US"/>
        </a:p>
      </xdr:txBody>
    </xdr:sp>
    <xdr:clientData/>
  </xdr:twoCellAnchor>
  <xdr:twoCellAnchor>
    <xdr:from>
      <xdr:col>23</xdr:col>
      <xdr:colOff>628650</xdr:colOff>
      <xdr:row>13</xdr:row>
      <xdr:rowOff>152400</xdr:rowOff>
    </xdr:from>
    <xdr:to>
      <xdr:col>24</xdr:col>
      <xdr:colOff>123825</xdr:colOff>
      <xdr:row>13</xdr:row>
      <xdr:rowOff>152400</xdr:rowOff>
    </xdr:to>
    <xdr:sp macro="" textlink="">
      <xdr:nvSpPr>
        <xdr:cNvPr id="502328" name="Line 120"/>
        <xdr:cNvSpPr>
          <a:spLocks noChangeShapeType="1"/>
        </xdr:cNvSpPr>
      </xdr:nvSpPr>
      <xdr:spPr bwMode="auto">
        <a:xfrm>
          <a:off x="16421100" y="2381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104775</xdr:rowOff>
    </xdr:from>
    <xdr:to>
      <xdr:col>24</xdr:col>
      <xdr:colOff>28575</xdr:colOff>
      <xdr:row>17</xdr:row>
      <xdr:rowOff>104775</xdr:rowOff>
    </xdr:to>
    <xdr:sp macro="" textlink="">
      <xdr:nvSpPr>
        <xdr:cNvPr id="502329" name="Line 121"/>
        <xdr:cNvSpPr>
          <a:spLocks noChangeShapeType="1"/>
        </xdr:cNvSpPr>
      </xdr:nvSpPr>
      <xdr:spPr bwMode="auto">
        <a:xfrm flipV="1">
          <a:off x="15668625" y="30194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28575</xdr:rowOff>
    </xdr:from>
    <xdr:to>
      <xdr:col>25</xdr:col>
      <xdr:colOff>200025</xdr:colOff>
      <xdr:row>16</xdr:row>
      <xdr:rowOff>66675</xdr:rowOff>
    </xdr:to>
    <xdr:sp macro="" textlink="">
      <xdr:nvSpPr>
        <xdr:cNvPr id="11386" name="物件費平均値テキスト"/>
        <xdr:cNvSpPr txBox="1">
          <a:spLocks noChangeArrowheads="1"/>
        </xdr:cNvSpPr>
      </xdr:nvSpPr>
      <xdr:spPr bwMode="auto">
        <a:xfrm>
          <a:off x="16602075" y="2600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23</xdr:col>
      <xdr:colOff>666750</xdr:colOff>
      <xdr:row>15</xdr:row>
      <xdr:rowOff>152400</xdr:rowOff>
    </xdr:from>
    <xdr:to>
      <xdr:col>24</xdr:col>
      <xdr:colOff>85725</xdr:colOff>
      <xdr:row>16</xdr:row>
      <xdr:rowOff>85725</xdr:rowOff>
    </xdr:to>
    <xdr:sp macro="" textlink="">
      <xdr:nvSpPr>
        <xdr:cNvPr id="502331" name="AutoShape 123"/>
        <xdr:cNvSpPr>
          <a:spLocks noChangeArrowheads="1"/>
        </xdr:cNvSpPr>
      </xdr:nvSpPr>
      <xdr:spPr bwMode="auto">
        <a:xfrm>
          <a:off x="164592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152400</xdr:rowOff>
    </xdr:from>
    <xdr:to>
      <xdr:col>22</xdr:col>
      <xdr:colOff>561975</xdr:colOff>
      <xdr:row>17</xdr:row>
      <xdr:rowOff>104775</xdr:rowOff>
    </xdr:to>
    <xdr:sp macro="" textlink="">
      <xdr:nvSpPr>
        <xdr:cNvPr id="502332" name="Line 124"/>
        <xdr:cNvSpPr>
          <a:spLocks noChangeShapeType="1"/>
        </xdr:cNvSpPr>
      </xdr:nvSpPr>
      <xdr:spPr bwMode="auto">
        <a:xfrm>
          <a:off x="14782800" y="28956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161925</xdr:rowOff>
    </xdr:from>
    <xdr:to>
      <xdr:col>22</xdr:col>
      <xdr:colOff>619125</xdr:colOff>
      <xdr:row>16</xdr:row>
      <xdr:rowOff>95250</xdr:rowOff>
    </xdr:to>
    <xdr:sp macro="" textlink="">
      <xdr:nvSpPr>
        <xdr:cNvPr id="502333" name="AutoShape 125"/>
        <xdr:cNvSpPr>
          <a:spLocks noChangeArrowheads="1"/>
        </xdr:cNvSpPr>
      </xdr:nvSpPr>
      <xdr:spPr bwMode="auto">
        <a:xfrm>
          <a:off x="15621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133350</xdr:rowOff>
    </xdr:from>
    <xdr:to>
      <xdr:col>23</xdr:col>
      <xdr:colOff>228600</xdr:colOff>
      <xdr:row>16</xdr:row>
      <xdr:rowOff>0</xdr:rowOff>
    </xdr:to>
    <xdr:sp macro="" textlink="">
      <xdr:nvSpPr>
        <xdr:cNvPr id="11390" name="Text Box 126"/>
        <xdr:cNvSpPr txBox="1">
          <a:spLocks noChangeArrowheads="1"/>
        </xdr:cNvSpPr>
      </xdr:nvSpPr>
      <xdr:spPr bwMode="auto">
        <a:xfrm>
          <a:off x="15287625" y="2533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20</xdr:col>
      <xdr:colOff>161925</xdr:colOff>
      <xdr:row>16</xdr:row>
      <xdr:rowOff>152400</xdr:rowOff>
    </xdr:from>
    <xdr:to>
      <xdr:col>21</xdr:col>
      <xdr:colOff>361950</xdr:colOff>
      <xdr:row>17</xdr:row>
      <xdr:rowOff>9525</xdr:rowOff>
    </xdr:to>
    <xdr:sp macro="" textlink="">
      <xdr:nvSpPr>
        <xdr:cNvPr id="502335" name="Line 127"/>
        <xdr:cNvSpPr>
          <a:spLocks noChangeShapeType="1"/>
        </xdr:cNvSpPr>
      </xdr:nvSpPr>
      <xdr:spPr bwMode="auto">
        <a:xfrm flipV="1">
          <a:off x="13896975" y="2895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19050</xdr:rowOff>
    </xdr:from>
    <xdr:to>
      <xdr:col>21</xdr:col>
      <xdr:colOff>409575</xdr:colOff>
      <xdr:row>16</xdr:row>
      <xdr:rowOff>114300</xdr:rowOff>
    </xdr:to>
    <xdr:sp macro="" textlink="">
      <xdr:nvSpPr>
        <xdr:cNvPr id="502336" name="AutoShape 128"/>
        <xdr:cNvSpPr>
          <a:spLocks noChangeArrowheads="1"/>
        </xdr:cNvSpPr>
      </xdr:nvSpPr>
      <xdr:spPr bwMode="auto">
        <a:xfrm>
          <a:off x="14735175" y="2762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152400</xdr:rowOff>
    </xdr:from>
    <xdr:to>
      <xdr:col>22</xdr:col>
      <xdr:colOff>57150</xdr:colOff>
      <xdr:row>16</xdr:row>
      <xdr:rowOff>19050</xdr:rowOff>
    </xdr:to>
    <xdr:sp macro="" textlink="">
      <xdr:nvSpPr>
        <xdr:cNvPr id="11393" name="Text Box 129"/>
        <xdr:cNvSpPr txBox="1">
          <a:spLocks noChangeArrowheads="1"/>
        </xdr:cNvSpPr>
      </xdr:nvSpPr>
      <xdr:spPr bwMode="auto">
        <a:xfrm>
          <a:off x="14401800" y="255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18</xdr:col>
      <xdr:colOff>638175</xdr:colOff>
      <xdr:row>17</xdr:row>
      <xdr:rowOff>9525</xdr:rowOff>
    </xdr:from>
    <xdr:to>
      <xdr:col>20</xdr:col>
      <xdr:colOff>161925</xdr:colOff>
      <xdr:row>17</xdr:row>
      <xdr:rowOff>28575</xdr:rowOff>
    </xdr:to>
    <xdr:sp macro="" textlink="">
      <xdr:nvSpPr>
        <xdr:cNvPr id="502338" name="Line 130"/>
        <xdr:cNvSpPr>
          <a:spLocks noChangeShapeType="1"/>
        </xdr:cNvSpPr>
      </xdr:nvSpPr>
      <xdr:spPr bwMode="auto">
        <a:xfrm flipV="1">
          <a:off x="13001625" y="29241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19050</xdr:rowOff>
    </xdr:from>
    <xdr:to>
      <xdr:col>20</xdr:col>
      <xdr:colOff>209550</xdr:colOff>
      <xdr:row>16</xdr:row>
      <xdr:rowOff>123825</xdr:rowOff>
    </xdr:to>
    <xdr:sp macro="" textlink="">
      <xdr:nvSpPr>
        <xdr:cNvPr id="502339" name="AutoShape 131"/>
        <xdr:cNvSpPr>
          <a:spLocks noChangeArrowheads="1"/>
        </xdr:cNvSpPr>
      </xdr:nvSpPr>
      <xdr:spPr bwMode="auto">
        <a:xfrm>
          <a:off x="13839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161925</xdr:rowOff>
    </xdr:from>
    <xdr:to>
      <xdr:col>20</xdr:col>
      <xdr:colOff>542925</xdr:colOff>
      <xdr:row>16</xdr:row>
      <xdr:rowOff>28575</xdr:rowOff>
    </xdr:to>
    <xdr:sp macro="" textlink="">
      <xdr:nvSpPr>
        <xdr:cNvPr id="11396" name="Text Box 132"/>
        <xdr:cNvSpPr txBox="1">
          <a:spLocks noChangeArrowheads="1"/>
        </xdr:cNvSpPr>
      </xdr:nvSpPr>
      <xdr:spPr bwMode="auto">
        <a:xfrm>
          <a:off x="13515975" y="256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590550</xdr:colOff>
      <xdr:row>16</xdr:row>
      <xdr:rowOff>19050</xdr:rowOff>
    </xdr:from>
    <xdr:to>
      <xdr:col>19</xdr:col>
      <xdr:colOff>9525</xdr:colOff>
      <xdr:row>16</xdr:row>
      <xdr:rowOff>114300</xdr:rowOff>
    </xdr:to>
    <xdr:sp macro="" textlink="">
      <xdr:nvSpPr>
        <xdr:cNvPr id="502341" name="AutoShape 133"/>
        <xdr:cNvSpPr>
          <a:spLocks noChangeArrowheads="1"/>
        </xdr:cNvSpPr>
      </xdr:nvSpPr>
      <xdr:spPr bwMode="auto">
        <a:xfrm>
          <a:off x="129540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152400</xdr:rowOff>
    </xdr:from>
    <xdr:to>
      <xdr:col>19</xdr:col>
      <xdr:colOff>333375</xdr:colOff>
      <xdr:row>16</xdr:row>
      <xdr:rowOff>19050</xdr:rowOff>
    </xdr:to>
    <xdr:sp macro="" textlink="">
      <xdr:nvSpPr>
        <xdr:cNvPr id="11398" name="Text Box 134"/>
        <xdr:cNvSpPr txBox="1">
          <a:spLocks noChangeArrowheads="1"/>
        </xdr:cNvSpPr>
      </xdr:nvSpPr>
      <xdr:spPr bwMode="auto">
        <a:xfrm>
          <a:off x="12620625" y="255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17</xdr:row>
      <xdr:rowOff>47625</xdr:rowOff>
    </xdr:from>
    <xdr:to>
      <xdr:col>24</xdr:col>
      <xdr:colOff>85725</xdr:colOff>
      <xdr:row>17</xdr:row>
      <xdr:rowOff>152400</xdr:rowOff>
    </xdr:to>
    <xdr:sp macro="" textlink="">
      <xdr:nvSpPr>
        <xdr:cNvPr id="502348" name="Oval 140"/>
        <xdr:cNvSpPr>
          <a:spLocks noChangeArrowheads="1"/>
        </xdr:cNvSpPr>
      </xdr:nvSpPr>
      <xdr:spPr bwMode="auto">
        <a:xfrm>
          <a:off x="16459200"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47625</xdr:rowOff>
    </xdr:from>
    <xdr:to>
      <xdr:col>25</xdr:col>
      <xdr:colOff>200025</xdr:colOff>
      <xdr:row>18</xdr:row>
      <xdr:rowOff>85725</xdr:rowOff>
    </xdr:to>
    <xdr:sp macro="" textlink="">
      <xdr:nvSpPr>
        <xdr:cNvPr id="11405" name="物件費該当値テキスト"/>
        <xdr:cNvSpPr txBox="1">
          <a:spLocks noChangeArrowheads="1"/>
        </xdr:cNvSpPr>
      </xdr:nvSpPr>
      <xdr:spPr bwMode="auto">
        <a:xfrm>
          <a:off x="16602075" y="2962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22</xdr:col>
      <xdr:colOff>514350</xdr:colOff>
      <xdr:row>17</xdr:row>
      <xdr:rowOff>57150</xdr:rowOff>
    </xdr:from>
    <xdr:to>
      <xdr:col>22</xdr:col>
      <xdr:colOff>619125</xdr:colOff>
      <xdr:row>17</xdr:row>
      <xdr:rowOff>161925</xdr:rowOff>
    </xdr:to>
    <xdr:sp macro="" textlink="">
      <xdr:nvSpPr>
        <xdr:cNvPr id="502350" name="Oval 142"/>
        <xdr:cNvSpPr>
          <a:spLocks noChangeArrowheads="1"/>
        </xdr:cNvSpPr>
      </xdr:nvSpPr>
      <xdr:spPr bwMode="auto">
        <a:xfrm>
          <a:off x="15621000"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0</xdr:rowOff>
    </xdr:from>
    <xdr:to>
      <xdr:col>23</xdr:col>
      <xdr:colOff>228600</xdr:colOff>
      <xdr:row>19</xdr:row>
      <xdr:rowOff>38100</xdr:rowOff>
    </xdr:to>
    <xdr:sp macro="" textlink="">
      <xdr:nvSpPr>
        <xdr:cNvPr id="11407" name="Text Box 143"/>
        <xdr:cNvSpPr txBox="1">
          <a:spLocks noChangeArrowheads="1"/>
        </xdr:cNvSpPr>
      </xdr:nvSpPr>
      <xdr:spPr bwMode="auto">
        <a:xfrm>
          <a:off x="15287625" y="3086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21</xdr:col>
      <xdr:colOff>314325</xdr:colOff>
      <xdr:row>16</xdr:row>
      <xdr:rowOff>95250</xdr:rowOff>
    </xdr:from>
    <xdr:to>
      <xdr:col>21</xdr:col>
      <xdr:colOff>409575</xdr:colOff>
      <xdr:row>17</xdr:row>
      <xdr:rowOff>28575</xdr:rowOff>
    </xdr:to>
    <xdr:sp macro="" textlink="">
      <xdr:nvSpPr>
        <xdr:cNvPr id="502352" name="Oval 144"/>
        <xdr:cNvSpPr>
          <a:spLocks noChangeArrowheads="1"/>
        </xdr:cNvSpPr>
      </xdr:nvSpPr>
      <xdr:spPr bwMode="auto">
        <a:xfrm>
          <a:off x="14735175" y="283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38100</xdr:rowOff>
    </xdr:from>
    <xdr:to>
      <xdr:col>22</xdr:col>
      <xdr:colOff>57150</xdr:colOff>
      <xdr:row>18</xdr:row>
      <xdr:rowOff>76200</xdr:rowOff>
    </xdr:to>
    <xdr:sp macro="" textlink="">
      <xdr:nvSpPr>
        <xdr:cNvPr id="11409" name="Text Box 145"/>
        <xdr:cNvSpPr txBox="1">
          <a:spLocks noChangeArrowheads="1"/>
        </xdr:cNvSpPr>
      </xdr:nvSpPr>
      <xdr:spPr bwMode="auto">
        <a:xfrm>
          <a:off x="14401800" y="2952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20</xdr:col>
      <xdr:colOff>104775</xdr:colOff>
      <xdr:row>16</xdr:row>
      <xdr:rowOff>133350</xdr:rowOff>
    </xdr:from>
    <xdr:to>
      <xdr:col>20</xdr:col>
      <xdr:colOff>209550</xdr:colOff>
      <xdr:row>17</xdr:row>
      <xdr:rowOff>57150</xdr:rowOff>
    </xdr:to>
    <xdr:sp macro="" textlink="">
      <xdr:nvSpPr>
        <xdr:cNvPr id="502354" name="Oval 146"/>
        <xdr:cNvSpPr>
          <a:spLocks noChangeArrowheads="1"/>
        </xdr:cNvSpPr>
      </xdr:nvSpPr>
      <xdr:spPr bwMode="auto">
        <a:xfrm>
          <a:off x="13839825" y="287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76200</xdr:rowOff>
    </xdr:from>
    <xdr:to>
      <xdr:col>20</xdr:col>
      <xdr:colOff>542925</xdr:colOff>
      <xdr:row>18</xdr:row>
      <xdr:rowOff>114300</xdr:rowOff>
    </xdr:to>
    <xdr:sp macro="" textlink="">
      <xdr:nvSpPr>
        <xdr:cNvPr id="11411" name="Text Box 147"/>
        <xdr:cNvSpPr txBox="1">
          <a:spLocks noChangeArrowheads="1"/>
        </xdr:cNvSpPr>
      </xdr:nvSpPr>
      <xdr:spPr bwMode="auto">
        <a:xfrm>
          <a:off x="13515975" y="299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endParaRPr lang="ja-JP" altLang="en-US"/>
        </a:p>
      </xdr:txBody>
    </xdr:sp>
    <xdr:clientData/>
  </xdr:twoCellAnchor>
  <xdr:twoCellAnchor>
    <xdr:from>
      <xdr:col>18</xdr:col>
      <xdr:colOff>590550</xdr:colOff>
      <xdr:row>16</xdr:row>
      <xdr:rowOff>152400</xdr:rowOff>
    </xdr:from>
    <xdr:to>
      <xdr:col>19</xdr:col>
      <xdr:colOff>9525</xdr:colOff>
      <xdr:row>17</xdr:row>
      <xdr:rowOff>85725</xdr:rowOff>
    </xdr:to>
    <xdr:sp macro="" textlink="">
      <xdr:nvSpPr>
        <xdr:cNvPr id="502356" name="Oval 148"/>
        <xdr:cNvSpPr>
          <a:spLocks noChangeArrowheads="1"/>
        </xdr:cNvSpPr>
      </xdr:nvSpPr>
      <xdr:spPr bwMode="auto">
        <a:xfrm>
          <a:off x="12954000"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95250</xdr:rowOff>
    </xdr:from>
    <xdr:to>
      <xdr:col>19</xdr:col>
      <xdr:colOff>333375</xdr:colOff>
      <xdr:row>18</xdr:row>
      <xdr:rowOff>133350</xdr:rowOff>
    </xdr:to>
    <xdr:sp macro="" textlink="">
      <xdr:nvSpPr>
        <xdr:cNvPr id="11413" name="Text Box 149"/>
        <xdr:cNvSpPr txBox="1">
          <a:spLocks noChangeArrowheads="1"/>
        </xdr:cNvSpPr>
      </xdr:nvSpPr>
      <xdr:spPr bwMode="auto">
        <a:xfrm>
          <a:off x="12620625"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15" name="Rectangle 151"/>
        <xdr:cNvSpPr>
          <a:spLocks noChangeArrowheads="1"/>
        </xdr:cNvSpPr>
      </xdr:nvSpPr>
      <xdr:spPr bwMode="auto">
        <a:xfrm>
          <a:off x="540067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16" name="Rectangle 152"/>
        <xdr:cNvSpPr>
          <a:spLocks noChangeArrowheads="1"/>
        </xdr:cNvSpPr>
      </xdr:nvSpPr>
      <xdr:spPr bwMode="auto">
        <a:xfrm>
          <a:off x="540067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6/41</a:t>
          </a:r>
          <a:endParaRPr lang="ja-JP" altLang="en-US"/>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17" name="Rectangle 153"/>
        <xdr:cNvSpPr>
          <a:spLocks noChangeArrowheads="1"/>
        </xdr:cNvSpPr>
      </xdr:nvSpPr>
      <xdr:spPr bwMode="auto">
        <a:xfrm>
          <a:off x="7086600" y="8191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18" name="Rectangle 154"/>
        <xdr:cNvSpPr>
          <a:spLocks noChangeArrowheads="1"/>
        </xdr:cNvSpPr>
      </xdr:nvSpPr>
      <xdr:spPr bwMode="auto">
        <a:xfrm>
          <a:off x="7086600" y="8382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19" name="Rectangle 155"/>
        <xdr:cNvSpPr>
          <a:spLocks noChangeArrowheads="1"/>
        </xdr:cNvSpPr>
      </xdr:nvSpPr>
      <xdr:spPr bwMode="auto">
        <a:xfrm>
          <a:off x="869632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20" name="Rectangle 156"/>
        <xdr:cNvSpPr>
          <a:spLocks noChangeArrowheads="1"/>
        </xdr:cNvSpPr>
      </xdr:nvSpPr>
      <xdr:spPr bwMode="auto">
        <a:xfrm>
          <a:off x="869632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8.3</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02365"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502366" name="Rectangle 158"/>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Rectangle 160"/>
        <xdr:cNvSpPr>
          <a:spLocks noChangeArrowheads="1"/>
        </xdr:cNvSpPr>
      </xdr:nvSpPr>
      <xdr:spPr bwMode="auto">
        <a:xfrm>
          <a:off x="5819775" y="9020175"/>
          <a:ext cx="5076825" cy="1905000"/>
        </a:xfrm>
        <a:prstGeom prst="rect">
          <a:avLst/>
        </a:prstGeom>
        <a:noFill/>
        <a:ln>
          <a:noFill/>
        </a:ln>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扶助費の平成2</a:t>
          </a:r>
          <a:r>
            <a:rPr lang="en-US" altLang="ja-JP" sz="1100" b="0" i="0" baseline="0">
              <a:effectLst/>
              <a:latin typeface="+mn-lt"/>
              <a:ea typeface="+mn-ea"/>
              <a:cs typeface="+mn-cs"/>
            </a:rPr>
            <a:t>2</a:t>
          </a:r>
          <a:r>
            <a:rPr lang="ja-JP" altLang="ja-JP" sz="1100" b="0" i="0" baseline="0">
              <a:effectLst/>
              <a:latin typeface="+mn-lt"/>
              <a:ea typeface="+mn-ea"/>
              <a:cs typeface="+mn-cs"/>
            </a:rPr>
            <a:t>年度決算額は</a:t>
          </a:r>
          <a:r>
            <a:rPr lang="en-US" altLang="ja-JP" sz="1100" b="0" i="0" baseline="0">
              <a:effectLst/>
              <a:latin typeface="+mn-lt"/>
              <a:ea typeface="+mn-ea"/>
              <a:cs typeface="+mn-cs"/>
            </a:rPr>
            <a:t>1,080</a:t>
          </a:r>
          <a:r>
            <a:rPr lang="ja-JP" altLang="ja-JP" sz="1100" b="0" i="0" baseline="0">
              <a:effectLst/>
              <a:latin typeface="+mn-lt"/>
              <a:ea typeface="+mn-ea"/>
              <a:cs typeface="+mn-cs"/>
            </a:rPr>
            <a:t>百万円で、前年度に比べ</a:t>
          </a:r>
          <a:r>
            <a:rPr lang="en-US" altLang="ja-JP" sz="1100" b="0" i="0" baseline="0">
              <a:effectLst/>
              <a:latin typeface="+mn-lt"/>
              <a:ea typeface="+mn-ea"/>
              <a:cs typeface="+mn-cs"/>
            </a:rPr>
            <a:t>265</a:t>
          </a:r>
          <a:r>
            <a:rPr lang="ja-JP" altLang="ja-JP" sz="1100" b="0" i="0" baseline="0">
              <a:effectLst/>
              <a:latin typeface="+mn-lt"/>
              <a:ea typeface="+mn-ea"/>
              <a:cs typeface="+mn-cs"/>
            </a:rPr>
            <a:t>百万円の増となった。</a:t>
          </a:r>
          <a:r>
            <a:rPr lang="ja-JP" altLang="en-US" sz="1100" b="0" i="0" baseline="0">
              <a:effectLst/>
              <a:latin typeface="+mn-lt"/>
              <a:ea typeface="+mn-ea"/>
              <a:cs typeface="+mn-cs"/>
            </a:rPr>
            <a:t>要因は子ども手当等の増加である。財源としては特定財源の比率が高く、経常収支比率については例年、類似団体に比して低い率となっている。しかしながら、</a:t>
          </a:r>
          <a:r>
            <a:rPr lang="ja-JP" altLang="ja-JP" sz="1100" b="0" i="0" baseline="0">
              <a:effectLst/>
              <a:latin typeface="+mn-lt"/>
              <a:ea typeface="+mn-ea"/>
              <a:cs typeface="+mn-cs"/>
            </a:rPr>
            <a:t>扶助費については、高齢化や障がい福祉の充実、少子化対策などにより今後も増加が予想される。</a:t>
          </a:r>
          <a:endParaRPr lang="ja-JP" altLang="ja-JP">
            <a:effectLst/>
          </a:endParaRPr>
        </a:p>
        <a:p>
          <a:pPr>
            <a:lnSpc>
              <a:spcPts val="1100"/>
            </a:lnSpc>
          </a:pPr>
          <a:endParaRPr lang="ja-JP" altLang="en-US"/>
        </a:p>
      </xdr:txBody>
    </xdr:sp>
    <xdr:clientData/>
  </xdr:twoCellAnchor>
  <xdr:oneCellAnchor>
    <xdr:from>
      <xdr:col>1</xdr:col>
      <xdr:colOff>66675</xdr:colOff>
      <xdr:row>49</xdr:row>
      <xdr:rowOff>142875</xdr:rowOff>
    </xdr:from>
    <xdr:ext cx="133350" cy="152400"/>
    <xdr:sp macro="" textlink="">
      <xdr:nvSpPr>
        <xdr:cNvPr id="11425" name="Text Box 161"/>
        <xdr:cNvSpPr txBox="1">
          <a:spLocks noChangeArrowheads="1"/>
        </xdr:cNvSpPr>
      </xdr:nvSpPr>
      <xdr:spPr bwMode="auto">
        <a:xfrm>
          <a:off x="762000"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502370"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502372"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502374"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502376"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502378"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502380"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502382"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0238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161925</xdr:rowOff>
    </xdr:from>
    <xdr:to>
      <xdr:col>7</xdr:col>
      <xdr:colOff>19050</xdr:colOff>
      <xdr:row>60</xdr:row>
      <xdr:rowOff>123825</xdr:rowOff>
    </xdr:to>
    <xdr:sp macro="" textlink="">
      <xdr:nvSpPr>
        <xdr:cNvPr id="502385" name="Line 177"/>
        <xdr:cNvSpPr>
          <a:spLocks noChangeShapeType="1"/>
        </xdr:cNvSpPr>
      </xdr:nvSpPr>
      <xdr:spPr bwMode="auto">
        <a:xfrm flipV="1">
          <a:off x="4829175" y="92487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123825</xdr:rowOff>
    </xdr:from>
    <xdr:to>
      <xdr:col>8</xdr:col>
      <xdr:colOff>180975</xdr:colOff>
      <xdr:row>61</xdr:row>
      <xdr:rowOff>161925</xdr:rowOff>
    </xdr:to>
    <xdr:sp macro="" textlink="">
      <xdr:nvSpPr>
        <xdr:cNvPr id="11442" name="扶助費最小値テキスト"/>
        <xdr:cNvSpPr txBox="1">
          <a:spLocks noChangeArrowheads="1"/>
        </xdr:cNvSpPr>
      </xdr:nvSpPr>
      <xdr:spPr bwMode="auto">
        <a:xfrm>
          <a:off x="4914900" y="10410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a:t>
          </a:r>
          <a:endParaRPr lang="ja-JP" altLang="en-US"/>
        </a:p>
      </xdr:txBody>
    </xdr:sp>
    <xdr:clientData/>
  </xdr:twoCellAnchor>
  <xdr:twoCellAnchor>
    <xdr:from>
      <xdr:col>6</xdr:col>
      <xdr:colOff>609600</xdr:colOff>
      <xdr:row>60</xdr:row>
      <xdr:rowOff>123825</xdr:rowOff>
    </xdr:from>
    <xdr:to>
      <xdr:col>7</xdr:col>
      <xdr:colOff>104775</xdr:colOff>
      <xdr:row>60</xdr:row>
      <xdr:rowOff>123825</xdr:rowOff>
    </xdr:to>
    <xdr:sp macro="" textlink="">
      <xdr:nvSpPr>
        <xdr:cNvPr id="502387" name="Line 179"/>
        <xdr:cNvSpPr>
          <a:spLocks noChangeShapeType="1"/>
        </xdr:cNvSpPr>
      </xdr:nvSpPr>
      <xdr:spPr bwMode="auto">
        <a:xfrm>
          <a:off x="4733925" y="10410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104775</xdr:rowOff>
    </xdr:from>
    <xdr:to>
      <xdr:col>8</xdr:col>
      <xdr:colOff>180975</xdr:colOff>
      <xdr:row>53</xdr:row>
      <xdr:rowOff>142875</xdr:rowOff>
    </xdr:to>
    <xdr:sp macro="" textlink="">
      <xdr:nvSpPr>
        <xdr:cNvPr id="11444" name="扶助費最大値テキスト"/>
        <xdr:cNvSpPr txBox="1">
          <a:spLocks noChangeArrowheads="1"/>
        </xdr:cNvSpPr>
      </xdr:nvSpPr>
      <xdr:spPr bwMode="auto">
        <a:xfrm>
          <a:off x="4914900" y="9020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endParaRPr lang="ja-JP" altLang="en-US"/>
        </a:p>
      </xdr:txBody>
    </xdr:sp>
    <xdr:clientData/>
  </xdr:twoCellAnchor>
  <xdr:twoCellAnchor>
    <xdr:from>
      <xdr:col>6</xdr:col>
      <xdr:colOff>609600</xdr:colOff>
      <xdr:row>53</xdr:row>
      <xdr:rowOff>161925</xdr:rowOff>
    </xdr:from>
    <xdr:to>
      <xdr:col>7</xdr:col>
      <xdr:colOff>104775</xdr:colOff>
      <xdr:row>53</xdr:row>
      <xdr:rowOff>161925</xdr:rowOff>
    </xdr:to>
    <xdr:sp macro="" textlink="">
      <xdr:nvSpPr>
        <xdr:cNvPr id="502389" name="Line 181"/>
        <xdr:cNvSpPr>
          <a:spLocks noChangeShapeType="1"/>
        </xdr:cNvSpPr>
      </xdr:nvSpPr>
      <xdr:spPr bwMode="auto">
        <a:xfrm>
          <a:off x="4733925" y="9248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161925</xdr:rowOff>
    </xdr:from>
    <xdr:to>
      <xdr:col>7</xdr:col>
      <xdr:colOff>19050</xdr:colOff>
      <xdr:row>55</xdr:row>
      <xdr:rowOff>28575</xdr:rowOff>
    </xdr:to>
    <xdr:sp macro="" textlink="">
      <xdr:nvSpPr>
        <xdr:cNvPr id="502390" name="Line 182"/>
        <xdr:cNvSpPr>
          <a:spLocks noChangeShapeType="1"/>
        </xdr:cNvSpPr>
      </xdr:nvSpPr>
      <xdr:spPr bwMode="auto">
        <a:xfrm flipV="1">
          <a:off x="3990975" y="94202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0</xdr:rowOff>
    </xdr:from>
    <xdr:to>
      <xdr:col>8</xdr:col>
      <xdr:colOff>180975</xdr:colOff>
      <xdr:row>58</xdr:row>
      <xdr:rowOff>38100</xdr:rowOff>
    </xdr:to>
    <xdr:sp macro="" textlink="">
      <xdr:nvSpPr>
        <xdr:cNvPr id="11447" name="扶助費平均値テキスト"/>
        <xdr:cNvSpPr txBox="1">
          <a:spLocks noChangeArrowheads="1"/>
        </xdr:cNvSpPr>
      </xdr:nvSpPr>
      <xdr:spPr bwMode="auto">
        <a:xfrm>
          <a:off x="4914900" y="977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a:t>
          </a:r>
          <a:endParaRPr lang="ja-JP" altLang="en-US"/>
        </a:p>
      </xdr:txBody>
    </xdr:sp>
    <xdr:clientData/>
  </xdr:twoCellAnchor>
  <xdr:twoCellAnchor>
    <xdr:from>
      <xdr:col>6</xdr:col>
      <xdr:colOff>647700</xdr:colOff>
      <xdr:row>57</xdr:row>
      <xdr:rowOff>0</xdr:rowOff>
    </xdr:from>
    <xdr:to>
      <xdr:col>7</xdr:col>
      <xdr:colOff>66675</xdr:colOff>
      <xdr:row>57</xdr:row>
      <xdr:rowOff>104775</xdr:rowOff>
    </xdr:to>
    <xdr:sp macro="" textlink="">
      <xdr:nvSpPr>
        <xdr:cNvPr id="502392" name="AutoShape 184"/>
        <xdr:cNvSpPr>
          <a:spLocks noChangeArrowheads="1"/>
        </xdr:cNvSpPr>
      </xdr:nvSpPr>
      <xdr:spPr bwMode="auto">
        <a:xfrm>
          <a:off x="47720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28575</xdr:rowOff>
    </xdr:from>
    <xdr:to>
      <xdr:col>5</xdr:col>
      <xdr:colOff>552450</xdr:colOff>
      <xdr:row>55</xdr:row>
      <xdr:rowOff>28575</xdr:rowOff>
    </xdr:to>
    <xdr:sp macro="" textlink="">
      <xdr:nvSpPr>
        <xdr:cNvPr id="502393" name="Line 185"/>
        <xdr:cNvSpPr>
          <a:spLocks noChangeShapeType="1"/>
        </xdr:cNvSpPr>
      </xdr:nvSpPr>
      <xdr:spPr bwMode="auto">
        <a:xfrm>
          <a:off x="3095625" y="94583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133350</xdr:rowOff>
    </xdr:from>
    <xdr:to>
      <xdr:col>5</xdr:col>
      <xdr:colOff>600075</xdr:colOff>
      <xdr:row>57</xdr:row>
      <xdr:rowOff>66675</xdr:rowOff>
    </xdr:to>
    <xdr:sp macro="" textlink="">
      <xdr:nvSpPr>
        <xdr:cNvPr id="502394" name="AutoShape 186"/>
        <xdr:cNvSpPr>
          <a:spLocks noChangeArrowheads="1"/>
        </xdr:cNvSpPr>
      </xdr:nvSpPr>
      <xdr:spPr bwMode="auto">
        <a:xfrm>
          <a:off x="3933825"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76200</xdr:rowOff>
    </xdr:from>
    <xdr:to>
      <xdr:col>6</xdr:col>
      <xdr:colOff>219075</xdr:colOff>
      <xdr:row>58</xdr:row>
      <xdr:rowOff>114300</xdr:rowOff>
    </xdr:to>
    <xdr:sp macro="" textlink="">
      <xdr:nvSpPr>
        <xdr:cNvPr id="11451" name="Text Box 187"/>
        <xdr:cNvSpPr txBox="1">
          <a:spLocks noChangeArrowheads="1"/>
        </xdr:cNvSpPr>
      </xdr:nvSpPr>
      <xdr:spPr bwMode="auto">
        <a:xfrm>
          <a:off x="3609975" y="9848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3</xdr:col>
      <xdr:colOff>142875</xdr:colOff>
      <xdr:row>54</xdr:row>
      <xdr:rowOff>104775</xdr:rowOff>
    </xdr:from>
    <xdr:to>
      <xdr:col>4</xdr:col>
      <xdr:colOff>342900</xdr:colOff>
      <xdr:row>55</xdr:row>
      <xdr:rowOff>28575</xdr:rowOff>
    </xdr:to>
    <xdr:sp macro="" textlink="">
      <xdr:nvSpPr>
        <xdr:cNvPr id="502396" name="Line 188"/>
        <xdr:cNvSpPr>
          <a:spLocks noChangeShapeType="1"/>
        </xdr:cNvSpPr>
      </xdr:nvSpPr>
      <xdr:spPr bwMode="auto">
        <a:xfrm>
          <a:off x="2209800" y="93630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95250</xdr:rowOff>
    </xdr:from>
    <xdr:to>
      <xdr:col>4</xdr:col>
      <xdr:colOff>400050</xdr:colOff>
      <xdr:row>57</xdr:row>
      <xdr:rowOff>28575</xdr:rowOff>
    </xdr:to>
    <xdr:sp macro="" textlink="">
      <xdr:nvSpPr>
        <xdr:cNvPr id="502397" name="AutoShape 189"/>
        <xdr:cNvSpPr>
          <a:spLocks noChangeArrowheads="1"/>
        </xdr:cNvSpPr>
      </xdr:nvSpPr>
      <xdr:spPr bwMode="auto">
        <a:xfrm>
          <a:off x="3048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38100</xdr:rowOff>
    </xdr:from>
    <xdr:to>
      <xdr:col>5</xdr:col>
      <xdr:colOff>38100</xdr:colOff>
      <xdr:row>58</xdr:row>
      <xdr:rowOff>76200</xdr:rowOff>
    </xdr:to>
    <xdr:sp macro="" textlink="">
      <xdr:nvSpPr>
        <xdr:cNvPr id="11454" name="Text Box 190"/>
        <xdr:cNvSpPr txBox="1">
          <a:spLocks noChangeArrowheads="1"/>
        </xdr:cNvSpPr>
      </xdr:nvSpPr>
      <xdr:spPr bwMode="auto">
        <a:xfrm>
          <a:off x="2714625" y="9810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a:t>
          </a:r>
          <a:endParaRPr lang="ja-JP" altLang="en-US"/>
        </a:p>
      </xdr:txBody>
    </xdr:sp>
    <xdr:clientData/>
  </xdr:twoCellAnchor>
  <xdr:twoCellAnchor>
    <xdr:from>
      <xdr:col>1</xdr:col>
      <xdr:colOff>628650</xdr:colOff>
      <xdr:row>54</xdr:row>
      <xdr:rowOff>66675</xdr:rowOff>
    </xdr:from>
    <xdr:to>
      <xdr:col>3</xdr:col>
      <xdr:colOff>142875</xdr:colOff>
      <xdr:row>54</xdr:row>
      <xdr:rowOff>104775</xdr:rowOff>
    </xdr:to>
    <xdr:sp macro="" textlink="">
      <xdr:nvSpPr>
        <xdr:cNvPr id="502399" name="Line 191"/>
        <xdr:cNvSpPr>
          <a:spLocks noChangeShapeType="1"/>
        </xdr:cNvSpPr>
      </xdr:nvSpPr>
      <xdr:spPr bwMode="auto">
        <a:xfrm>
          <a:off x="1323975" y="93249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38100</xdr:rowOff>
    </xdr:from>
    <xdr:to>
      <xdr:col>3</xdr:col>
      <xdr:colOff>190500</xdr:colOff>
      <xdr:row>56</xdr:row>
      <xdr:rowOff>142875</xdr:rowOff>
    </xdr:to>
    <xdr:sp macro="" textlink="">
      <xdr:nvSpPr>
        <xdr:cNvPr id="502400" name="AutoShape 192"/>
        <xdr:cNvSpPr>
          <a:spLocks noChangeArrowheads="1"/>
        </xdr:cNvSpPr>
      </xdr:nvSpPr>
      <xdr:spPr bwMode="auto">
        <a:xfrm>
          <a:off x="2162175" y="963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152400</xdr:rowOff>
    </xdr:from>
    <xdr:to>
      <xdr:col>3</xdr:col>
      <xdr:colOff>523875</xdr:colOff>
      <xdr:row>58</xdr:row>
      <xdr:rowOff>19050</xdr:rowOff>
    </xdr:to>
    <xdr:sp macro="" textlink="">
      <xdr:nvSpPr>
        <xdr:cNvPr id="11457" name="Text Box 193"/>
        <xdr:cNvSpPr txBox="1">
          <a:spLocks noChangeArrowheads="1"/>
        </xdr:cNvSpPr>
      </xdr:nvSpPr>
      <xdr:spPr bwMode="auto">
        <a:xfrm>
          <a:off x="1828800" y="975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a:t>
          </a:r>
          <a:endParaRPr lang="ja-JP" altLang="en-US"/>
        </a:p>
      </xdr:txBody>
    </xdr:sp>
    <xdr:clientData/>
  </xdr:twoCellAnchor>
  <xdr:twoCellAnchor>
    <xdr:from>
      <xdr:col>1</xdr:col>
      <xdr:colOff>571500</xdr:colOff>
      <xdr:row>56</xdr:row>
      <xdr:rowOff>0</xdr:rowOff>
    </xdr:from>
    <xdr:to>
      <xdr:col>1</xdr:col>
      <xdr:colOff>676275</xdr:colOff>
      <xdr:row>56</xdr:row>
      <xdr:rowOff>104775</xdr:rowOff>
    </xdr:to>
    <xdr:sp macro="" textlink="">
      <xdr:nvSpPr>
        <xdr:cNvPr id="502402" name="AutoShape 194"/>
        <xdr:cNvSpPr>
          <a:spLocks noChangeArrowheads="1"/>
        </xdr:cNvSpPr>
      </xdr:nvSpPr>
      <xdr:spPr bwMode="auto">
        <a:xfrm>
          <a:off x="1266825"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114300</xdr:rowOff>
    </xdr:from>
    <xdr:to>
      <xdr:col>2</xdr:col>
      <xdr:colOff>323850</xdr:colOff>
      <xdr:row>57</xdr:row>
      <xdr:rowOff>152400</xdr:rowOff>
    </xdr:to>
    <xdr:sp macro="" textlink="">
      <xdr:nvSpPr>
        <xdr:cNvPr id="11459" name="Text Box 195"/>
        <xdr:cNvSpPr txBox="1">
          <a:spLocks noChangeArrowheads="1"/>
        </xdr:cNvSpPr>
      </xdr:nvSpPr>
      <xdr:spPr bwMode="auto">
        <a:xfrm>
          <a:off x="942975" y="971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5.0</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502409" name="Oval 201"/>
        <xdr:cNvSpPr>
          <a:spLocks noChangeArrowheads="1"/>
        </xdr:cNvSpPr>
      </xdr:nvSpPr>
      <xdr:spPr bwMode="auto">
        <a:xfrm>
          <a:off x="4772025"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66" name="扶助費該当値テキスト"/>
        <xdr:cNvSpPr txBox="1">
          <a:spLocks noChangeArrowheads="1"/>
        </xdr:cNvSpPr>
      </xdr:nvSpPr>
      <xdr:spPr bwMode="auto">
        <a:xfrm>
          <a:off x="4914900" y="9248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a:t>
          </a:r>
          <a:endParaRPr lang="ja-JP" altLang="en-US"/>
        </a:p>
      </xdr:txBody>
    </xdr:sp>
    <xdr:clientData/>
  </xdr:twoCellAnchor>
  <xdr:twoCellAnchor>
    <xdr:from>
      <xdr:col>5</xdr:col>
      <xdr:colOff>495300</xdr:colOff>
      <xdr:row>54</xdr:row>
      <xdr:rowOff>152400</xdr:rowOff>
    </xdr:from>
    <xdr:to>
      <xdr:col>5</xdr:col>
      <xdr:colOff>600075</xdr:colOff>
      <xdr:row>55</xdr:row>
      <xdr:rowOff>85725</xdr:rowOff>
    </xdr:to>
    <xdr:sp macro="" textlink="">
      <xdr:nvSpPr>
        <xdr:cNvPr id="502411" name="Oval 203"/>
        <xdr:cNvSpPr>
          <a:spLocks noChangeArrowheads="1"/>
        </xdr:cNvSpPr>
      </xdr:nvSpPr>
      <xdr:spPr bwMode="auto">
        <a:xfrm>
          <a:off x="39338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123825</xdr:rowOff>
    </xdr:from>
    <xdr:to>
      <xdr:col>6</xdr:col>
      <xdr:colOff>219075</xdr:colOff>
      <xdr:row>54</xdr:row>
      <xdr:rowOff>161925</xdr:rowOff>
    </xdr:to>
    <xdr:sp macro="" textlink="">
      <xdr:nvSpPr>
        <xdr:cNvPr id="11468" name="Text Box 204"/>
        <xdr:cNvSpPr txBox="1">
          <a:spLocks noChangeArrowheads="1"/>
        </xdr:cNvSpPr>
      </xdr:nvSpPr>
      <xdr:spPr bwMode="auto">
        <a:xfrm>
          <a:off x="3609975" y="9210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endParaRPr lang="ja-JP" altLang="en-US"/>
        </a:p>
      </xdr:txBody>
    </xdr:sp>
    <xdr:clientData/>
  </xdr:twoCellAnchor>
  <xdr:twoCellAnchor>
    <xdr:from>
      <xdr:col>4</xdr:col>
      <xdr:colOff>295275</xdr:colOff>
      <xdr:row>54</xdr:row>
      <xdr:rowOff>152400</xdr:rowOff>
    </xdr:from>
    <xdr:to>
      <xdr:col>4</xdr:col>
      <xdr:colOff>400050</xdr:colOff>
      <xdr:row>55</xdr:row>
      <xdr:rowOff>85725</xdr:rowOff>
    </xdr:to>
    <xdr:sp macro="" textlink="">
      <xdr:nvSpPr>
        <xdr:cNvPr id="502413" name="Oval 205"/>
        <xdr:cNvSpPr>
          <a:spLocks noChangeArrowheads="1"/>
        </xdr:cNvSpPr>
      </xdr:nvSpPr>
      <xdr:spPr bwMode="auto">
        <a:xfrm>
          <a:off x="30480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123825</xdr:rowOff>
    </xdr:from>
    <xdr:to>
      <xdr:col>5</xdr:col>
      <xdr:colOff>38100</xdr:colOff>
      <xdr:row>54</xdr:row>
      <xdr:rowOff>161925</xdr:rowOff>
    </xdr:to>
    <xdr:sp macro="" textlink="">
      <xdr:nvSpPr>
        <xdr:cNvPr id="11470" name="Text Box 206"/>
        <xdr:cNvSpPr txBox="1">
          <a:spLocks noChangeArrowheads="1"/>
        </xdr:cNvSpPr>
      </xdr:nvSpPr>
      <xdr:spPr bwMode="auto">
        <a:xfrm>
          <a:off x="2714625" y="9210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endParaRPr lang="ja-JP" altLang="en-US"/>
        </a:p>
      </xdr:txBody>
    </xdr:sp>
    <xdr:clientData/>
  </xdr:twoCellAnchor>
  <xdr:twoCellAnchor>
    <xdr:from>
      <xdr:col>3</xdr:col>
      <xdr:colOff>95250</xdr:colOff>
      <xdr:row>54</xdr:row>
      <xdr:rowOff>57150</xdr:rowOff>
    </xdr:from>
    <xdr:to>
      <xdr:col>3</xdr:col>
      <xdr:colOff>190500</xdr:colOff>
      <xdr:row>54</xdr:row>
      <xdr:rowOff>161925</xdr:rowOff>
    </xdr:to>
    <xdr:sp macro="" textlink="">
      <xdr:nvSpPr>
        <xdr:cNvPr id="502415" name="Oval 207"/>
        <xdr:cNvSpPr>
          <a:spLocks noChangeArrowheads="1"/>
        </xdr:cNvSpPr>
      </xdr:nvSpPr>
      <xdr:spPr bwMode="auto">
        <a:xfrm>
          <a:off x="2162175" y="931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28575</xdr:rowOff>
    </xdr:from>
    <xdr:to>
      <xdr:col>3</xdr:col>
      <xdr:colOff>523875</xdr:colOff>
      <xdr:row>54</xdr:row>
      <xdr:rowOff>66675</xdr:rowOff>
    </xdr:to>
    <xdr:sp macro="" textlink="">
      <xdr:nvSpPr>
        <xdr:cNvPr id="11472" name="Text Box 208"/>
        <xdr:cNvSpPr txBox="1">
          <a:spLocks noChangeArrowheads="1"/>
        </xdr:cNvSpPr>
      </xdr:nvSpPr>
      <xdr:spPr bwMode="auto">
        <a:xfrm>
          <a:off x="1828800" y="9115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1</xdr:col>
      <xdr:colOff>571500</xdr:colOff>
      <xdr:row>54</xdr:row>
      <xdr:rowOff>19050</xdr:rowOff>
    </xdr:from>
    <xdr:to>
      <xdr:col>1</xdr:col>
      <xdr:colOff>676275</xdr:colOff>
      <xdr:row>54</xdr:row>
      <xdr:rowOff>123825</xdr:rowOff>
    </xdr:to>
    <xdr:sp macro="" textlink="">
      <xdr:nvSpPr>
        <xdr:cNvPr id="502417" name="Oval 209"/>
        <xdr:cNvSpPr>
          <a:spLocks noChangeArrowheads="1"/>
        </xdr:cNvSpPr>
      </xdr:nvSpPr>
      <xdr:spPr bwMode="auto">
        <a:xfrm>
          <a:off x="1266825" y="927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161925</xdr:rowOff>
    </xdr:from>
    <xdr:to>
      <xdr:col>2</xdr:col>
      <xdr:colOff>323850</xdr:colOff>
      <xdr:row>54</xdr:row>
      <xdr:rowOff>28575</xdr:rowOff>
    </xdr:to>
    <xdr:sp macro="" textlink="">
      <xdr:nvSpPr>
        <xdr:cNvPr id="11474" name="Text Box 210"/>
        <xdr:cNvSpPr txBox="1">
          <a:spLocks noChangeArrowheads="1"/>
        </xdr:cNvSpPr>
      </xdr:nvSpPr>
      <xdr:spPr bwMode="auto">
        <a:xfrm>
          <a:off x="942975" y="9077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76" name="Rectangle 212"/>
        <xdr:cNvSpPr>
          <a:spLocks noChangeArrowheads="1"/>
        </xdr:cNvSpPr>
      </xdr:nvSpPr>
      <xdr:spPr bwMode="auto">
        <a:xfrm>
          <a:off x="1707832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77" name="Rectangle 213"/>
        <xdr:cNvSpPr>
          <a:spLocks noChangeArrowheads="1"/>
        </xdr:cNvSpPr>
      </xdr:nvSpPr>
      <xdr:spPr bwMode="auto">
        <a:xfrm>
          <a:off x="1707832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4/41</a:t>
          </a:r>
          <a:endParaRPr lang="ja-JP" altLang="en-US"/>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78" name="Rectangle 214"/>
        <xdr:cNvSpPr>
          <a:spLocks noChangeArrowheads="1"/>
        </xdr:cNvSpPr>
      </xdr:nvSpPr>
      <xdr:spPr bwMode="auto">
        <a:xfrm>
          <a:off x="18773775" y="8191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79" name="Rectangle 215"/>
        <xdr:cNvSpPr>
          <a:spLocks noChangeArrowheads="1"/>
        </xdr:cNvSpPr>
      </xdr:nvSpPr>
      <xdr:spPr bwMode="auto">
        <a:xfrm>
          <a:off x="18773775" y="8382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80" name="Rectangle 216"/>
        <xdr:cNvSpPr>
          <a:spLocks noChangeArrowheads="1"/>
        </xdr:cNvSpPr>
      </xdr:nvSpPr>
      <xdr:spPr bwMode="auto">
        <a:xfrm>
          <a:off x="20383500"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81" name="Rectangle 217"/>
        <xdr:cNvSpPr>
          <a:spLocks noChangeArrowheads="1"/>
        </xdr:cNvSpPr>
      </xdr:nvSpPr>
      <xdr:spPr bwMode="auto">
        <a:xfrm>
          <a:off x="20383500"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02426"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502427" name="Rectangle 21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Rectangle 221"/>
        <xdr:cNvSpPr>
          <a:spLocks noChangeArrowheads="1"/>
        </xdr:cNvSpPr>
      </xdr:nvSpPr>
      <xdr:spPr bwMode="auto">
        <a:xfrm>
          <a:off x="17497425" y="9020175"/>
          <a:ext cx="5086350" cy="1905000"/>
        </a:xfrm>
        <a:prstGeom prst="rect">
          <a:avLst/>
        </a:prstGeom>
        <a:noFill/>
        <a:ln>
          <a:noFill/>
        </a:ln>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繰出金の平成2</a:t>
          </a:r>
          <a:r>
            <a:rPr lang="en-US" altLang="ja-JP" sz="1100" b="0" i="0" baseline="0">
              <a:effectLst/>
              <a:latin typeface="+mn-lt"/>
              <a:ea typeface="+mn-ea"/>
              <a:cs typeface="+mn-cs"/>
            </a:rPr>
            <a:t>2</a:t>
          </a:r>
          <a:r>
            <a:rPr lang="ja-JP" altLang="ja-JP" sz="1100" b="0" i="0" baseline="0">
              <a:effectLst/>
              <a:latin typeface="+mn-lt"/>
              <a:ea typeface="+mn-ea"/>
              <a:cs typeface="+mn-cs"/>
            </a:rPr>
            <a:t>年度決算額は1,</a:t>
          </a:r>
          <a:r>
            <a:rPr lang="en-US" altLang="ja-JP" sz="1100" b="0" i="0" baseline="0">
              <a:effectLst/>
              <a:latin typeface="+mn-lt"/>
              <a:ea typeface="+mn-ea"/>
              <a:cs typeface="+mn-cs"/>
            </a:rPr>
            <a:t>178</a:t>
          </a:r>
          <a:r>
            <a:rPr lang="ja-JP" altLang="ja-JP" sz="1100" b="0" i="0" baseline="0">
              <a:effectLst/>
              <a:latin typeface="+mn-lt"/>
              <a:ea typeface="+mn-ea"/>
              <a:cs typeface="+mn-cs"/>
            </a:rPr>
            <a:t>百万円で、そのうち国保</a:t>
          </a:r>
          <a:r>
            <a:rPr lang="ja-JP" altLang="en-US" sz="1100" b="0" i="0" baseline="0">
              <a:effectLst/>
              <a:latin typeface="+mn-lt"/>
              <a:ea typeface="+mn-ea"/>
              <a:cs typeface="+mn-cs"/>
            </a:rPr>
            <a:t>・介護保険</a:t>
          </a:r>
          <a:r>
            <a:rPr lang="ja-JP" altLang="ja-JP" sz="1100" b="0" i="0" baseline="0">
              <a:effectLst/>
              <a:latin typeface="+mn-lt"/>
              <a:ea typeface="+mn-ea"/>
              <a:cs typeface="+mn-cs"/>
            </a:rPr>
            <a:t>などの公営事業会計への繰出金は78</a:t>
          </a:r>
          <a:r>
            <a:rPr lang="en-US" altLang="ja-JP" sz="1100" b="0" i="0" baseline="0">
              <a:effectLst/>
              <a:latin typeface="+mn-lt"/>
              <a:ea typeface="+mn-ea"/>
              <a:cs typeface="+mn-cs"/>
            </a:rPr>
            <a:t>4</a:t>
          </a:r>
          <a:r>
            <a:rPr lang="ja-JP" altLang="ja-JP" sz="1100" b="0" i="0" baseline="0">
              <a:effectLst/>
              <a:latin typeface="+mn-lt"/>
              <a:ea typeface="+mn-ea"/>
              <a:cs typeface="+mn-cs"/>
            </a:rPr>
            <a:t>百万円と全体の</a:t>
          </a:r>
          <a:r>
            <a:rPr lang="en-US" altLang="ja-JP" sz="1100" b="0" i="0" baseline="0">
              <a:effectLst/>
              <a:latin typeface="+mn-lt"/>
              <a:ea typeface="+mn-ea"/>
              <a:cs typeface="+mn-cs"/>
            </a:rPr>
            <a:t>6</a:t>
          </a:r>
          <a:r>
            <a:rPr lang="ja-JP" altLang="ja-JP" sz="1100" b="0" i="0" baseline="0">
              <a:effectLst/>
              <a:latin typeface="+mn-lt"/>
              <a:ea typeface="+mn-ea"/>
              <a:cs typeface="+mn-cs"/>
            </a:rPr>
            <a:t>7％を占めている。後期高齢者医療事業会計等への公費負担は今後も増加すると考えられる。下水道などの公営企業会計への繰出金については独立採算制の観点から繰出基準を明確にし</a:t>
          </a:r>
          <a:r>
            <a:rPr lang="ja-JP" altLang="en-US" sz="1100" b="0" i="0" baseline="0">
              <a:effectLst/>
              <a:latin typeface="+mn-lt"/>
              <a:ea typeface="+mn-ea"/>
              <a:cs typeface="+mn-cs"/>
            </a:rPr>
            <a:t>、また、経営の健全化に努め、</a:t>
          </a:r>
          <a:r>
            <a:rPr lang="ja-JP" altLang="ja-JP" sz="1100" b="0" i="0" baseline="0">
              <a:effectLst/>
              <a:latin typeface="+mn-lt"/>
              <a:ea typeface="+mn-ea"/>
              <a:cs typeface="+mn-cs"/>
            </a:rPr>
            <a:t>普通会計</a:t>
          </a:r>
          <a:r>
            <a:rPr lang="ja-JP" altLang="en-US" sz="1100" b="0" i="0" baseline="0">
              <a:effectLst/>
              <a:latin typeface="+mn-lt"/>
              <a:ea typeface="+mn-ea"/>
              <a:cs typeface="+mn-cs"/>
            </a:rPr>
            <a:t>への</a:t>
          </a:r>
          <a:r>
            <a:rPr lang="ja-JP" altLang="ja-JP" sz="1100" b="0" i="0" baseline="0">
              <a:effectLst/>
              <a:latin typeface="+mn-lt"/>
              <a:ea typeface="+mn-ea"/>
              <a:cs typeface="+mn-cs"/>
            </a:rPr>
            <a:t>圧迫を軽減させる。</a:t>
          </a:r>
          <a:endParaRPr lang="ja-JP" altLang="ja-JP">
            <a:effectLst/>
          </a:endParaRPr>
        </a:p>
        <a:p>
          <a:pPr>
            <a:lnSpc>
              <a:spcPts val="1200"/>
            </a:lnSpc>
          </a:pPr>
          <a:endParaRPr lang="ja-JP" altLang="en-US"/>
        </a:p>
      </xdr:txBody>
    </xdr:sp>
    <xdr:clientData/>
  </xdr:twoCellAnchor>
  <xdr:oneCellAnchor>
    <xdr:from>
      <xdr:col>18</xdr:col>
      <xdr:colOff>85725</xdr:colOff>
      <xdr:row>49</xdr:row>
      <xdr:rowOff>142875</xdr:rowOff>
    </xdr:from>
    <xdr:ext cx="133350" cy="15240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502431"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502433" name="Line 225"/>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0" name="Text Box 226"/>
        <xdr:cNvSpPr txBox="1">
          <a:spLocks noChangeArrowheads="1"/>
        </xdr:cNvSpPr>
      </xdr:nvSpPr>
      <xdr:spPr bwMode="auto">
        <a:xfrm>
          <a:off x="1193482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502435" name="Line 227"/>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2" name="Text Box 228"/>
        <xdr:cNvSpPr txBox="1">
          <a:spLocks noChangeArrowheads="1"/>
        </xdr:cNvSpPr>
      </xdr:nvSpPr>
      <xdr:spPr bwMode="auto">
        <a:xfrm>
          <a:off x="1193482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502437" name="Line 229"/>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94" name="Text Box 230"/>
        <xdr:cNvSpPr txBox="1">
          <a:spLocks noChangeArrowheads="1"/>
        </xdr:cNvSpPr>
      </xdr:nvSpPr>
      <xdr:spPr bwMode="auto">
        <a:xfrm>
          <a:off x="1193482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502439" name="Line 231"/>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496" name="Text Box 232"/>
        <xdr:cNvSpPr txBox="1">
          <a:spLocks noChangeArrowheads="1"/>
        </xdr:cNvSpPr>
      </xdr:nvSpPr>
      <xdr:spPr bwMode="auto">
        <a:xfrm>
          <a:off x="1193482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502441" name="Line 233"/>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498" name="Text Box 234"/>
        <xdr:cNvSpPr txBox="1">
          <a:spLocks noChangeArrowheads="1"/>
        </xdr:cNvSpPr>
      </xdr:nvSpPr>
      <xdr:spPr bwMode="auto">
        <a:xfrm>
          <a:off x="1193482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502443" name="Line 235"/>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0" name="Text Box 236"/>
        <xdr:cNvSpPr txBox="1">
          <a:spLocks noChangeArrowheads="1"/>
        </xdr:cNvSpPr>
      </xdr:nvSpPr>
      <xdr:spPr bwMode="auto">
        <a:xfrm>
          <a:off x="1193482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502445"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0244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52</xdr:row>
      <xdr:rowOff>123825</xdr:rowOff>
    </xdr:from>
    <xdr:to>
      <xdr:col>24</xdr:col>
      <xdr:colOff>28575</xdr:colOff>
      <xdr:row>61</xdr:row>
      <xdr:rowOff>152400</xdr:rowOff>
    </xdr:to>
    <xdr:sp macro="" textlink="">
      <xdr:nvSpPr>
        <xdr:cNvPr id="502448" name="Line 240"/>
        <xdr:cNvSpPr>
          <a:spLocks noChangeShapeType="1"/>
        </xdr:cNvSpPr>
      </xdr:nvSpPr>
      <xdr:spPr bwMode="auto">
        <a:xfrm flipV="1">
          <a:off x="16506825" y="9039225"/>
          <a:ext cx="0" cy="1571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152400</xdr:rowOff>
    </xdr:from>
    <xdr:to>
      <xdr:col>25</xdr:col>
      <xdr:colOff>200025</xdr:colOff>
      <xdr:row>63</xdr:row>
      <xdr:rowOff>19050</xdr:rowOff>
    </xdr:to>
    <xdr:sp macro="" textlink="">
      <xdr:nvSpPr>
        <xdr:cNvPr id="11505" name="その他最小値テキスト"/>
        <xdr:cNvSpPr txBox="1">
          <a:spLocks noChangeArrowheads="1"/>
        </xdr:cNvSpPr>
      </xdr:nvSpPr>
      <xdr:spPr bwMode="auto">
        <a:xfrm>
          <a:off x="16602075" y="1061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a:t>
          </a:r>
          <a:endParaRPr lang="ja-JP" altLang="en-US"/>
        </a:p>
      </xdr:txBody>
    </xdr:sp>
    <xdr:clientData/>
  </xdr:twoCellAnchor>
  <xdr:twoCellAnchor>
    <xdr:from>
      <xdr:col>23</xdr:col>
      <xdr:colOff>628650</xdr:colOff>
      <xdr:row>61</xdr:row>
      <xdr:rowOff>152400</xdr:rowOff>
    </xdr:from>
    <xdr:to>
      <xdr:col>24</xdr:col>
      <xdr:colOff>123825</xdr:colOff>
      <xdr:row>61</xdr:row>
      <xdr:rowOff>152400</xdr:rowOff>
    </xdr:to>
    <xdr:sp macro="" textlink="">
      <xdr:nvSpPr>
        <xdr:cNvPr id="502450" name="Line 242"/>
        <xdr:cNvSpPr>
          <a:spLocks noChangeShapeType="1"/>
        </xdr:cNvSpPr>
      </xdr:nvSpPr>
      <xdr:spPr bwMode="auto">
        <a:xfrm>
          <a:off x="16421100" y="10610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66675</xdr:rowOff>
    </xdr:from>
    <xdr:to>
      <xdr:col>25</xdr:col>
      <xdr:colOff>200025</xdr:colOff>
      <xdr:row>52</xdr:row>
      <xdr:rowOff>104775</xdr:rowOff>
    </xdr:to>
    <xdr:sp macro="" textlink="">
      <xdr:nvSpPr>
        <xdr:cNvPr id="11507" name="その他最大値テキスト"/>
        <xdr:cNvSpPr txBox="1">
          <a:spLocks noChangeArrowheads="1"/>
        </xdr:cNvSpPr>
      </xdr:nvSpPr>
      <xdr:spPr bwMode="auto">
        <a:xfrm>
          <a:off x="16602075" y="8810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endParaRPr lang="ja-JP" altLang="en-US"/>
        </a:p>
      </xdr:txBody>
    </xdr:sp>
    <xdr:clientData/>
  </xdr:twoCellAnchor>
  <xdr:twoCellAnchor>
    <xdr:from>
      <xdr:col>23</xdr:col>
      <xdr:colOff>628650</xdr:colOff>
      <xdr:row>52</xdr:row>
      <xdr:rowOff>123825</xdr:rowOff>
    </xdr:from>
    <xdr:to>
      <xdr:col>24</xdr:col>
      <xdr:colOff>123825</xdr:colOff>
      <xdr:row>52</xdr:row>
      <xdr:rowOff>123825</xdr:rowOff>
    </xdr:to>
    <xdr:sp macro="" textlink="">
      <xdr:nvSpPr>
        <xdr:cNvPr id="502452" name="Line 244"/>
        <xdr:cNvSpPr>
          <a:spLocks noChangeShapeType="1"/>
        </xdr:cNvSpPr>
      </xdr:nvSpPr>
      <xdr:spPr bwMode="auto">
        <a:xfrm>
          <a:off x="16421100" y="9039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28575</xdr:rowOff>
    </xdr:from>
    <xdr:to>
      <xdr:col>24</xdr:col>
      <xdr:colOff>28575</xdr:colOff>
      <xdr:row>54</xdr:row>
      <xdr:rowOff>38100</xdr:rowOff>
    </xdr:to>
    <xdr:sp macro="" textlink="">
      <xdr:nvSpPr>
        <xdr:cNvPr id="502453" name="Line 245"/>
        <xdr:cNvSpPr>
          <a:spLocks noChangeShapeType="1"/>
        </xdr:cNvSpPr>
      </xdr:nvSpPr>
      <xdr:spPr bwMode="auto">
        <a:xfrm>
          <a:off x="15668625" y="9286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10" name="その他平均値テキスト"/>
        <xdr:cNvSpPr txBox="1">
          <a:spLocks noChangeArrowheads="1"/>
        </xdr:cNvSpPr>
      </xdr:nvSpPr>
      <xdr:spPr bwMode="auto">
        <a:xfrm>
          <a:off x="16602075" y="9734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502455" name="AutoShape 247"/>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28575</xdr:rowOff>
    </xdr:from>
    <xdr:to>
      <xdr:col>22</xdr:col>
      <xdr:colOff>561975</xdr:colOff>
      <xdr:row>54</xdr:row>
      <xdr:rowOff>47625</xdr:rowOff>
    </xdr:to>
    <xdr:sp macro="" textlink="">
      <xdr:nvSpPr>
        <xdr:cNvPr id="502456" name="Line 248"/>
        <xdr:cNvSpPr>
          <a:spLocks noChangeShapeType="1"/>
        </xdr:cNvSpPr>
      </xdr:nvSpPr>
      <xdr:spPr bwMode="auto">
        <a:xfrm flipV="1">
          <a:off x="14782800" y="9286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38100</xdr:rowOff>
    </xdr:from>
    <xdr:to>
      <xdr:col>22</xdr:col>
      <xdr:colOff>619125</xdr:colOff>
      <xdr:row>56</xdr:row>
      <xdr:rowOff>142875</xdr:rowOff>
    </xdr:to>
    <xdr:sp macro="" textlink="">
      <xdr:nvSpPr>
        <xdr:cNvPr id="502457" name="AutoShape 249"/>
        <xdr:cNvSpPr>
          <a:spLocks noChangeArrowheads="1"/>
        </xdr:cNvSpPr>
      </xdr:nvSpPr>
      <xdr:spPr bwMode="auto">
        <a:xfrm>
          <a:off x="15621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152400</xdr:rowOff>
    </xdr:from>
    <xdr:to>
      <xdr:col>23</xdr:col>
      <xdr:colOff>228600</xdr:colOff>
      <xdr:row>58</xdr:row>
      <xdr:rowOff>19050</xdr:rowOff>
    </xdr:to>
    <xdr:sp macro="" textlink="">
      <xdr:nvSpPr>
        <xdr:cNvPr id="11514" name="Text Box 250"/>
        <xdr:cNvSpPr txBox="1">
          <a:spLocks noChangeArrowheads="1"/>
        </xdr:cNvSpPr>
      </xdr:nvSpPr>
      <xdr:spPr bwMode="auto">
        <a:xfrm>
          <a:off x="15287625" y="9753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20</xdr:col>
      <xdr:colOff>161925</xdr:colOff>
      <xdr:row>53</xdr:row>
      <xdr:rowOff>47625</xdr:rowOff>
    </xdr:from>
    <xdr:to>
      <xdr:col>21</xdr:col>
      <xdr:colOff>361950</xdr:colOff>
      <xdr:row>54</xdr:row>
      <xdr:rowOff>47625</xdr:rowOff>
    </xdr:to>
    <xdr:sp macro="" textlink="">
      <xdr:nvSpPr>
        <xdr:cNvPr id="502459" name="Line 251"/>
        <xdr:cNvSpPr>
          <a:spLocks noChangeShapeType="1"/>
        </xdr:cNvSpPr>
      </xdr:nvSpPr>
      <xdr:spPr bwMode="auto">
        <a:xfrm>
          <a:off x="13896975" y="91344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38100</xdr:rowOff>
    </xdr:to>
    <xdr:sp macro="" textlink="">
      <xdr:nvSpPr>
        <xdr:cNvPr id="502460" name="AutoShape 252"/>
        <xdr:cNvSpPr>
          <a:spLocks noChangeArrowheads="1"/>
        </xdr:cNvSpPr>
      </xdr:nvSpPr>
      <xdr:spPr bwMode="auto">
        <a:xfrm>
          <a:off x="14735175" y="954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1517" name="Text Box 253"/>
        <xdr:cNvSpPr txBox="1">
          <a:spLocks noChangeArrowheads="1"/>
        </xdr:cNvSpPr>
      </xdr:nvSpPr>
      <xdr:spPr bwMode="auto">
        <a:xfrm>
          <a:off x="14401800" y="9658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18</xdr:col>
      <xdr:colOff>638175</xdr:colOff>
      <xdr:row>53</xdr:row>
      <xdr:rowOff>47625</xdr:rowOff>
    </xdr:from>
    <xdr:to>
      <xdr:col>20</xdr:col>
      <xdr:colOff>161925</xdr:colOff>
      <xdr:row>53</xdr:row>
      <xdr:rowOff>142875</xdr:rowOff>
    </xdr:to>
    <xdr:sp macro="" textlink="">
      <xdr:nvSpPr>
        <xdr:cNvPr id="502462" name="Line 254"/>
        <xdr:cNvSpPr>
          <a:spLocks noChangeShapeType="1"/>
        </xdr:cNvSpPr>
      </xdr:nvSpPr>
      <xdr:spPr bwMode="auto">
        <a:xfrm flipV="1">
          <a:off x="13001625" y="91344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66675</xdr:rowOff>
    </xdr:from>
    <xdr:to>
      <xdr:col>20</xdr:col>
      <xdr:colOff>209550</xdr:colOff>
      <xdr:row>56</xdr:row>
      <xdr:rowOff>0</xdr:rowOff>
    </xdr:to>
    <xdr:sp macro="" textlink="">
      <xdr:nvSpPr>
        <xdr:cNvPr id="502463" name="AutoShape 255"/>
        <xdr:cNvSpPr>
          <a:spLocks noChangeArrowheads="1"/>
        </xdr:cNvSpPr>
      </xdr:nvSpPr>
      <xdr:spPr bwMode="auto">
        <a:xfrm>
          <a:off x="13839825" y="949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9525</xdr:rowOff>
    </xdr:from>
    <xdr:to>
      <xdr:col>20</xdr:col>
      <xdr:colOff>542925</xdr:colOff>
      <xdr:row>57</xdr:row>
      <xdr:rowOff>47625</xdr:rowOff>
    </xdr:to>
    <xdr:sp macro="" textlink="">
      <xdr:nvSpPr>
        <xdr:cNvPr id="11520" name="Text Box 256"/>
        <xdr:cNvSpPr txBox="1">
          <a:spLocks noChangeArrowheads="1"/>
        </xdr:cNvSpPr>
      </xdr:nvSpPr>
      <xdr:spPr bwMode="auto">
        <a:xfrm>
          <a:off x="13515975" y="9610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590550</xdr:colOff>
      <xdr:row>54</xdr:row>
      <xdr:rowOff>123825</xdr:rowOff>
    </xdr:from>
    <xdr:to>
      <xdr:col>19</xdr:col>
      <xdr:colOff>9525</xdr:colOff>
      <xdr:row>55</xdr:row>
      <xdr:rowOff>47625</xdr:rowOff>
    </xdr:to>
    <xdr:sp macro="" textlink="">
      <xdr:nvSpPr>
        <xdr:cNvPr id="502465" name="AutoShape 257"/>
        <xdr:cNvSpPr>
          <a:spLocks noChangeArrowheads="1"/>
        </xdr:cNvSpPr>
      </xdr:nvSpPr>
      <xdr:spPr bwMode="auto">
        <a:xfrm>
          <a:off x="12954000" y="9382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66675</xdr:rowOff>
    </xdr:from>
    <xdr:to>
      <xdr:col>19</xdr:col>
      <xdr:colOff>333375</xdr:colOff>
      <xdr:row>56</xdr:row>
      <xdr:rowOff>104775</xdr:rowOff>
    </xdr:to>
    <xdr:sp macro="" textlink="">
      <xdr:nvSpPr>
        <xdr:cNvPr id="11522" name="Text Box 258"/>
        <xdr:cNvSpPr txBox="1">
          <a:spLocks noChangeArrowheads="1"/>
        </xdr:cNvSpPr>
      </xdr:nvSpPr>
      <xdr:spPr bwMode="auto">
        <a:xfrm>
          <a:off x="12620625" y="949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53</xdr:row>
      <xdr:rowOff>161925</xdr:rowOff>
    </xdr:from>
    <xdr:to>
      <xdr:col>24</xdr:col>
      <xdr:colOff>85725</xdr:colOff>
      <xdr:row>54</xdr:row>
      <xdr:rowOff>95250</xdr:rowOff>
    </xdr:to>
    <xdr:sp macro="" textlink="">
      <xdr:nvSpPr>
        <xdr:cNvPr id="502472" name="Oval 264"/>
        <xdr:cNvSpPr>
          <a:spLocks noChangeArrowheads="1"/>
        </xdr:cNvSpPr>
      </xdr:nvSpPr>
      <xdr:spPr bwMode="auto">
        <a:xfrm>
          <a:off x="16459200" y="924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38100</xdr:rowOff>
    </xdr:from>
    <xdr:to>
      <xdr:col>25</xdr:col>
      <xdr:colOff>200025</xdr:colOff>
      <xdr:row>54</xdr:row>
      <xdr:rowOff>76200</xdr:rowOff>
    </xdr:to>
    <xdr:sp macro="" textlink="">
      <xdr:nvSpPr>
        <xdr:cNvPr id="11529" name="その他該当値テキスト"/>
        <xdr:cNvSpPr txBox="1">
          <a:spLocks noChangeArrowheads="1"/>
        </xdr:cNvSpPr>
      </xdr:nvSpPr>
      <xdr:spPr bwMode="auto">
        <a:xfrm>
          <a:off x="16602075" y="9124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22</xdr:col>
      <xdr:colOff>514350</xdr:colOff>
      <xdr:row>53</xdr:row>
      <xdr:rowOff>152400</xdr:rowOff>
    </xdr:from>
    <xdr:to>
      <xdr:col>22</xdr:col>
      <xdr:colOff>619125</xdr:colOff>
      <xdr:row>54</xdr:row>
      <xdr:rowOff>76200</xdr:rowOff>
    </xdr:to>
    <xdr:sp macro="" textlink="">
      <xdr:nvSpPr>
        <xdr:cNvPr id="502474" name="Oval 266"/>
        <xdr:cNvSpPr>
          <a:spLocks noChangeArrowheads="1"/>
        </xdr:cNvSpPr>
      </xdr:nvSpPr>
      <xdr:spPr bwMode="auto">
        <a:xfrm>
          <a:off x="15621000"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52</xdr:row>
      <xdr:rowOff>114300</xdr:rowOff>
    </xdr:from>
    <xdr:to>
      <xdr:col>23</xdr:col>
      <xdr:colOff>228600</xdr:colOff>
      <xdr:row>53</xdr:row>
      <xdr:rowOff>152400</xdr:rowOff>
    </xdr:to>
    <xdr:sp macro="" textlink="">
      <xdr:nvSpPr>
        <xdr:cNvPr id="11531" name="Text Box 267"/>
        <xdr:cNvSpPr txBox="1">
          <a:spLocks noChangeArrowheads="1"/>
        </xdr:cNvSpPr>
      </xdr:nvSpPr>
      <xdr:spPr bwMode="auto">
        <a:xfrm>
          <a:off x="15287625" y="9029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endParaRPr lang="ja-JP" altLang="en-US"/>
        </a:p>
      </xdr:txBody>
    </xdr:sp>
    <xdr:clientData/>
  </xdr:twoCellAnchor>
  <xdr:twoCellAnchor>
    <xdr:from>
      <xdr:col>21</xdr:col>
      <xdr:colOff>314325</xdr:colOff>
      <xdr:row>54</xdr:row>
      <xdr:rowOff>0</xdr:rowOff>
    </xdr:from>
    <xdr:to>
      <xdr:col>21</xdr:col>
      <xdr:colOff>409575</xdr:colOff>
      <xdr:row>54</xdr:row>
      <xdr:rowOff>104775</xdr:rowOff>
    </xdr:to>
    <xdr:sp macro="" textlink="">
      <xdr:nvSpPr>
        <xdr:cNvPr id="502476" name="Oval 268"/>
        <xdr:cNvSpPr>
          <a:spLocks noChangeArrowheads="1"/>
        </xdr:cNvSpPr>
      </xdr:nvSpPr>
      <xdr:spPr bwMode="auto">
        <a:xfrm>
          <a:off x="14735175" y="925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142875</xdr:rowOff>
    </xdr:from>
    <xdr:to>
      <xdr:col>22</xdr:col>
      <xdr:colOff>57150</xdr:colOff>
      <xdr:row>54</xdr:row>
      <xdr:rowOff>9525</xdr:rowOff>
    </xdr:to>
    <xdr:sp macro="" textlink="">
      <xdr:nvSpPr>
        <xdr:cNvPr id="11533" name="Text Box 269"/>
        <xdr:cNvSpPr txBox="1">
          <a:spLocks noChangeArrowheads="1"/>
        </xdr:cNvSpPr>
      </xdr:nvSpPr>
      <xdr:spPr bwMode="auto">
        <a:xfrm>
          <a:off x="14401800" y="9058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endParaRPr lang="ja-JP" altLang="en-US"/>
        </a:p>
      </xdr:txBody>
    </xdr:sp>
    <xdr:clientData/>
  </xdr:twoCellAnchor>
  <xdr:twoCellAnchor>
    <xdr:from>
      <xdr:col>20</xdr:col>
      <xdr:colOff>104775</xdr:colOff>
      <xdr:row>53</xdr:row>
      <xdr:rowOff>0</xdr:rowOff>
    </xdr:from>
    <xdr:to>
      <xdr:col>20</xdr:col>
      <xdr:colOff>209550</xdr:colOff>
      <xdr:row>53</xdr:row>
      <xdr:rowOff>95250</xdr:rowOff>
    </xdr:to>
    <xdr:sp macro="" textlink="">
      <xdr:nvSpPr>
        <xdr:cNvPr id="502478" name="Oval 270"/>
        <xdr:cNvSpPr>
          <a:spLocks noChangeArrowheads="1"/>
        </xdr:cNvSpPr>
      </xdr:nvSpPr>
      <xdr:spPr bwMode="auto">
        <a:xfrm>
          <a:off x="13839825" y="9086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51</xdr:row>
      <xdr:rowOff>133350</xdr:rowOff>
    </xdr:from>
    <xdr:to>
      <xdr:col>20</xdr:col>
      <xdr:colOff>542925</xdr:colOff>
      <xdr:row>53</xdr:row>
      <xdr:rowOff>0</xdr:rowOff>
    </xdr:to>
    <xdr:sp macro="" textlink="">
      <xdr:nvSpPr>
        <xdr:cNvPr id="11535" name="Text Box 271"/>
        <xdr:cNvSpPr txBox="1">
          <a:spLocks noChangeArrowheads="1"/>
        </xdr:cNvSpPr>
      </xdr:nvSpPr>
      <xdr:spPr bwMode="auto">
        <a:xfrm>
          <a:off x="13515975" y="8877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endParaRPr lang="ja-JP" altLang="en-US"/>
        </a:p>
      </xdr:txBody>
    </xdr:sp>
    <xdr:clientData/>
  </xdr:twoCellAnchor>
  <xdr:twoCellAnchor>
    <xdr:from>
      <xdr:col>18</xdr:col>
      <xdr:colOff>590550</xdr:colOff>
      <xdr:row>53</xdr:row>
      <xdr:rowOff>95250</xdr:rowOff>
    </xdr:from>
    <xdr:to>
      <xdr:col>19</xdr:col>
      <xdr:colOff>9525</xdr:colOff>
      <xdr:row>54</xdr:row>
      <xdr:rowOff>28575</xdr:rowOff>
    </xdr:to>
    <xdr:sp macro="" textlink="">
      <xdr:nvSpPr>
        <xdr:cNvPr id="502480" name="Oval 272"/>
        <xdr:cNvSpPr>
          <a:spLocks noChangeArrowheads="1"/>
        </xdr:cNvSpPr>
      </xdr:nvSpPr>
      <xdr:spPr bwMode="auto">
        <a:xfrm>
          <a:off x="12954000" y="918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66675</xdr:rowOff>
    </xdr:from>
    <xdr:to>
      <xdr:col>19</xdr:col>
      <xdr:colOff>333375</xdr:colOff>
      <xdr:row>53</xdr:row>
      <xdr:rowOff>104775</xdr:rowOff>
    </xdr:to>
    <xdr:sp macro="" textlink="">
      <xdr:nvSpPr>
        <xdr:cNvPr id="11537" name="Text Box 273"/>
        <xdr:cNvSpPr txBox="1">
          <a:spLocks noChangeArrowheads="1"/>
        </xdr:cNvSpPr>
      </xdr:nvSpPr>
      <xdr:spPr bwMode="auto">
        <a:xfrm>
          <a:off x="12620625" y="8982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39" name="Rectangle 275"/>
        <xdr:cNvSpPr>
          <a:spLocks noChangeArrowheads="1"/>
        </xdr:cNvSpPr>
      </xdr:nvSpPr>
      <xdr:spPr bwMode="auto">
        <a:xfrm>
          <a:off x="1707832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40" name="Rectangle 276"/>
        <xdr:cNvSpPr>
          <a:spLocks noChangeArrowheads="1"/>
        </xdr:cNvSpPr>
      </xdr:nvSpPr>
      <xdr:spPr bwMode="auto">
        <a:xfrm>
          <a:off x="1707832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14/41</a:t>
          </a:r>
          <a:endParaRPr lang="ja-JP" altLang="en-US"/>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41" name="Rectangle 277"/>
        <xdr:cNvSpPr>
          <a:spLocks noChangeArrowheads="1"/>
        </xdr:cNvSpPr>
      </xdr:nvSpPr>
      <xdr:spPr bwMode="auto">
        <a:xfrm>
          <a:off x="18773775" y="4762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42" name="Rectangle 278"/>
        <xdr:cNvSpPr>
          <a:spLocks noChangeArrowheads="1"/>
        </xdr:cNvSpPr>
      </xdr:nvSpPr>
      <xdr:spPr bwMode="auto">
        <a:xfrm>
          <a:off x="18773775" y="4953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43" name="Rectangle 279"/>
        <xdr:cNvSpPr>
          <a:spLocks noChangeArrowheads="1"/>
        </xdr:cNvSpPr>
      </xdr:nvSpPr>
      <xdr:spPr bwMode="auto">
        <a:xfrm>
          <a:off x="20383500"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44" name="Rectangle 280"/>
        <xdr:cNvSpPr>
          <a:spLocks noChangeArrowheads="1"/>
        </xdr:cNvSpPr>
      </xdr:nvSpPr>
      <xdr:spPr bwMode="auto">
        <a:xfrm>
          <a:off x="20383500"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02489"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502490" name="Rectangle 282"/>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Rectangle 284"/>
        <xdr:cNvSpPr>
          <a:spLocks noChangeArrowheads="1"/>
        </xdr:cNvSpPr>
      </xdr:nvSpPr>
      <xdr:spPr bwMode="auto">
        <a:xfrm>
          <a:off x="17497425" y="5591175"/>
          <a:ext cx="5086350" cy="1905000"/>
        </a:xfrm>
        <a:prstGeom prst="rect">
          <a:avLst/>
        </a:prstGeom>
        <a:noFill/>
        <a:ln>
          <a:noFill/>
        </a:ln>
        <a:extLst/>
      </xdr:spPr>
      <xdr:txBody>
        <a:bodyPr/>
        <a:lstStyle/>
        <a:p>
          <a:pPr marL="0" marR="0" indent="0" defTabSz="914400" rtl="0" eaLnBrk="1" fontAlgn="auto" latinLnBrk="0" hangingPunct="1">
            <a:lnSpc>
              <a:spcPts val="1200"/>
            </a:lnSpc>
            <a:spcBef>
              <a:spcPts val="0"/>
            </a:spcBef>
            <a:spcAft>
              <a:spcPts val="0"/>
            </a:spcAft>
            <a:buClrTx/>
            <a:buSzTx/>
            <a:buFontTx/>
            <a:buNone/>
            <a:tabLst/>
            <a:defRPr/>
          </a:pPr>
          <a:r>
            <a:rPr lang="ja-JP" altLang="ja-JP" sz="1100" b="0" i="0" baseline="0">
              <a:effectLst/>
              <a:latin typeface="+mn-lt"/>
              <a:ea typeface="+mn-ea"/>
              <a:cs typeface="+mn-cs"/>
            </a:rPr>
            <a:t>補助費等の平成2</a:t>
          </a:r>
          <a:r>
            <a:rPr lang="en-US" altLang="ja-JP" sz="1100" b="0" i="0" baseline="0">
              <a:effectLst/>
              <a:latin typeface="+mn-lt"/>
              <a:ea typeface="+mn-ea"/>
              <a:cs typeface="+mn-cs"/>
            </a:rPr>
            <a:t>2</a:t>
          </a:r>
          <a:r>
            <a:rPr lang="ja-JP" altLang="ja-JP" sz="1100" b="0" i="0" baseline="0">
              <a:effectLst/>
              <a:latin typeface="+mn-lt"/>
              <a:ea typeface="+mn-ea"/>
              <a:cs typeface="+mn-cs"/>
            </a:rPr>
            <a:t>年度決算額は</a:t>
          </a:r>
          <a:r>
            <a:rPr lang="en-US" altLang="ja-JP" sz="1100" b="0" i="0" baseline="0">
              <a:effectLst/>
              <a:latin typeface="+mn-lt"/>
              <a:ea typeface="+mn-ea"/>
              <a:cs typeface="+mn-cs"/>
            </a:rPr>
            <a:t>1,547</a:t>
          </a:r>
          <a:r>
            <a:rPr lang="ja-JP" altLang="ja-JP" sz="1100" b="0" i="0" baseline="0">
              <a:effectLst/>
              <a:latin typeface="+mn-lt"/>
              <a:ea typeface="+mn-ea"/>
              <a:cs typeface="+mn-cs"/>
            </a:rPr>
            <a:t>百万円で、前年度に比べ</a:t>
          </a:r>
          <a:r>
            <a:rPr lang="en-US" altLang="ja-JP" sz="1100" b="0" i="0" baseline="0">
              <a:effectLst/>
              <a:latin typeface="+mn-lt"/>
              <a:ea typeface="+mn-ea"/>
              <a:cs typeface="+mn-cs"/>
            </a:rPr>
            <a:t>600</a:t>
          </a:r>
          <a:r>
            <a:rPr lang="ja-JP" altLang="ja-JP" sz="1100" b="0" i="0" baseline="0">
              <a:effectLst/>
              <a:latin typeface="+mn-lt"/>
              <a:ea typeface="+mn-ea"/>
              <a:cs typeface="+mn-cs"/>
            </a:rPr>
            <a:t>百万円の</a:t>
          </a:r>
          <a:r>
            <a:rPr lang="ja-JP" altLang="en-US" sz="1100" b="0" i="0" baseline="0">
              <a:effectLst/>
              <a:latin typeface="+mn-lt"/>
              <a:ea typeface="+mn-ea"/>
              <a:cs typeface="+mn-cs"/>
            </a:rPr>
            <a:t>減</a:t>
          </a:r>
          <a:r>
            <a:rPr lang="ja-JP" altLang="ja-JP" sz="1100" b="0" i="0" baseline="0">
              <a:effectLst/>
              <a:latin typeface="+mn-lt"/>
              <a:ea typeface="+mn-ea"/>
              <a:cs typeface="+mn-cs"/>
            </a:rPr>
            <a:t>となった。主な</a:t>
          </a:r>
          <a:r>
            <a:rPr lang="ja-JP" altLang="en-US" sz="1100" b="0" i="0" baseline="0">
              <a:effectLst/>
              <a:latin typeface="+mn-lt"/>
              <a:ea typeface="+mn-ea"/>
              <a:cs typeface="+mn-cs"/>
            </a:rPr>
            <a:t>要因は定額給付金の減</a:t>
          </a:r>
          <a:r>
            <a:rPr lang="en-US" altLang="ja-JP" sz="1100" b="0" i="0" baseline="0">
              <a:effectLst/>
              <a:latin typeface="+mn-lt"/>
              <a:ea typeface="+mn-ea"/>
              <a:cs typeface="+mn-cs"/>
            </a:rPr>
            <a:t>393</a:t>
          </a:r>
          <a:r>
            <a:rPr lang="ja-JP" altLang="en-US" sz="1100" b="0" i="0" baseline="0">
              <a:effectLst/>
              <a:latin typeface="+mn-lt"/>
              <a:ea typeface="+mn-ea"/>
              <a:cs typeface="+mn-cs"/>
            </a:rPr>
            <a:t>百万円である。経常収支比率は類似団体平均に比して著しく高くはないが、補助費等には</a:t>
          </a:r>
          <a:r>
            <a:rPr lang="ja-JP" altLang="ja-JP" sz="1100" b="0" i="0" baseline="0">
              <a:effectLst/>
              <a:latin typeface="+mn-lt"/>
              <a:ea typeface="+mn-ea"/>
              <a:cs typeface="+mn-cs"/>
            </a:rPr>
            <a:t>消防組合負担金や高齢者福祉関係の事務を行う社会福祉協議会や広域連合、し尿処理やごみ処理を行う一部事務組合への補助負担金、更には町民の利便性向上を図るため自主運行バス経費や養老鉄道・樽見鉄道などへの支援を含んでおり、</a:t>
          </a:r>
          <a:r>
            <a:rPr lang="ja-JP" altLang="en-US" sz="1100" b="0" i="0" baseline="0">
              <a:effectLst/>
              <a:latin typeface="+mn-lt"/>
              <a:ea typeface="+mn-ea"/>
              <a:cs typeface="+mn-cs"/>
            </a:rPr>
            <a:t>必要不可欠な</a:t>
          </a:r>
          <a:r>
            <a:rPr lang="ja-JP" altLang="ja-JP" sz="1100" b="0" i="0" baseline="0">
              <a:effectLst/>
              <a:latin typeface="+mn-lt"/>
              <a:ea typeface="+mn-ea"/>
              <a:cs typeface="+mn-cs"/>
            </a:rPr>
            <a:t>経費</a:t>
          </a:r>
          <a:r>
            <a:rPr lang="ja-JP" altLang="en-US" sz="1100" b="0" i="0" baseline="0">
              <a:effectLst/>
              <a:latin typeface="+mn-lt"/>
              <a:ea typeface="+mn-ea"/>
              <a:cs typeface="+mn-cs"/>
            </a:rPr>
            <a:t>として削減は容易ではない。</a:t>
          </a:r>
          <a:r>
            <a:rPr lang="ja-JP" altLang="ja-JP" sz="1100" b="0" i="0" baseline="0">
              <a:effectLst/>
              <a:latin typeface="+mn-lt"/>
              <a:ea typeface="+mn-ea"/>
              <a:cs typeface="+mn-cs"/>
            </a:rPr>
            <a:t>なお、各種団体への補助金については事業内容・効果を検証しながら抑制に努める。</a:t>
          </a:r>
          <a:endParaRPr lang="ja-JP" altLang="ja-JP">
            <a:effectLst/>
          </a:endParaRPr>
        </a:p>
        <a:p>
          <a:pPr>
            <a:lnSpc>
              <a:spcPts val="1500"/>
            </a:lnSpc>
          </a:pPr>
          <a:endParaRPr lang="ja-JP" altLang="en-US"/>
        </a:p>
      </xdr:txBody>
    </xdr:sp>
    <xdr:clientData/>
  </xdr:twoCellAnchor>
  <xdr:oneCellAnchor>
    <xdr:from>
      <xdr:col>18</xdr:col>
      <xdr:colOff>85725</xdr:colOff>
      <xdr:row>29</xdr:row>
      <xdr:rowOff>142875</xdr:rowOff>
    </xdr:from>
    <xdr:ext cx="133350" cy="15240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502494"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502496"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502498"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502500"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502502"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502504"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0250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28575</xdr:rowOff>
    </xdr:from>
    <xdr:to>
      <xdr:col>24</xdr:col>
      <xdr:colOff>28575</xdr:colOff>
      <xdr:row>40</xdr:row>
      <xdr:rowOff>85725</xdr:rowOff>
    </xdr:to>
    <xdr:sp macro="" textlink="">
      <xdr:nvSpPr>
        <xdr:cNvPr id="502506" name="Line 298"/>
        <xdr:cNvSpPr>
          <a:spLocks noChangeShapeType="1"/>
        </xdr:cNvSpPr>
      </xdr:nvSpPr>
      <xdr:spPr bwMode="auto">
        <a:xfrm flipV="1">
          <a:off x="16506825" y="5857875"/>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85725</xdr:rowOff>
    </xdr:from>
    <xdr:to>
      <xdr:col>25</xdr:col>
      <xdr:colOff>200025</xdr:colOff>
      <xdr:row>41</xdr:row>
      <xdr:rowOff>123825</xdr:rowOff>
    </xdr:to>
    <xdr:sp macro="" textlink="">
      <xdr:nvSpPr>
        <xdr:cNvPr id="11563" name="補助費等最小値テキスト"/>
        <xdr:cNvSpPr txBox="1">
          <a:spLocks noChangeArrowheads="1"/>
        </xdr:cNvSpPr>
      </xdr:nvSpPr>
      <xdr:spPr bwMode="auto">
        <a:xfrm>
          <a:off x="16602075" y="694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26.7</a:t>
          </a:r>
          <a:endParaRPr lang="ja-JP" altLang="en-US"/>
        </a:p>
      </xdr:txBody>
    </xdr:sp>
    <xdr:clientData/>
  </xdr:twoCellAnchor>
  <xdr:twoCellAnchor>
    <xdr:from>
      <xdr:col>23</xdr:col>
      <xdr:colOff>628650</xdr:colOff>
      <xdr:row>40</xdr:row>
      <xdr:rowOff>85725</xdr:rowOff>
    </xdr:from>
    <xdr:to>
      <xdr:col>24</xdr:col>
      <xdr:colOff>123825</xdr:colOff>
      <xdr:row>40</xdr:row>
      <xdr:rowOff>85725</xdr:rowOff>
    </xdr:to>
    <xdr:sp macro="" textlink="">
      <xdr:nvSpPr>
        <xdr:cNvPr id="502508" name="Line 300"/>
        <xdr:cNvSpPr>
          <a:spLocks noChangeShapeType="1"/>
        </xdr:cNvSpPr>
      </xdr:nvSpPr>
      <xdr:spPr bwMode="auto">
        <a:xfrm>
          <a:off x="16421100" y="6943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142875</xdr:rowOff>
    </xdr:from>
    <xdr:to>
      <xdr:col>25</xdr:col>
      <xdr:colOff>200025</xdr:colOff>
      <xdr:row>34</xdr:row>
      <xdr:rowOff>9525</xdr:rowOff>
    </xdr:to>
    <xdr:sp macro="" textlink="">
      <xdr:nvSpPr>
        <xdr:cNvPr id="11565" name="補助費等最大値テキスト"/>
        <xdr:cNvSpPr txBox="1">
          <a:spLocks noChangeArrowheads="1"/>
        </xdr:cNvSpPr>
      </xdr:nvSpPr>
      <xdr:spPr bwMode="auto">
        <a:xfrm>
          <a:off x="16602075" y="5629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endParaRPr lang="ja-JP" altLang="en-US"/>
        </a:p>
      </xdr:txBody>
    </xdr:sp>
    <xdr:clientData/>
  </xdr:twoCellAnchor>
  <xdr:twoCellAnchor>
    <xdr:from>
      <xdr:col>23</xdr:col>
      <xdr:colOff>628650</xdr:colOff>
      <xdr:row>34</xdr:row>
      <xdr:rowOff>28575</xdr:rowOff>
    </xdr:from>
    <xdr:to>
      <xdr:col>24</xdr:col>
      <xdr:colOff>123825</xdr:colOff>
      <xdr:row>34</xdr:row>
      <xdr:rowOff>28575</xdr:rowOff>
    </xdr:to>
    <xdr:sp macro="" textlink="">
      <xdr:nvSpPr>
        <xdr:cNvPr id="502510" name="Line 302"/>
        <xdr:cNvSpPr>
          <a:spLocks noChangeShapeType="1"/>
        </xdr:cNvSpPr>
      </xdr:nvSpPr>
      <xdr:spPr bwMode="auto">
        <a:xfrm>
          <a:off x="16421100" y="5857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47625</xdr:rowOff>
    </xdr:from>
    <xdr:to>
      <xdr:col>24</xdr:col>
      <xdr:colOff>28575</xdr:colOff>
      <xdr:row>36</xdr:row>
      <xdr:rowOff>57150</xdr:rowOff>
    </xdr:to>
    <xdr:sp macro="" textlink="">
      <xdr:nvSpPr>
        <xdr:cNvPr id="502511" name="Line 303"/>
        <xdr:cNvSpPr>
          <a:spLocks noChangeShapeType="1"/>
        </xdr:cNvSpPr>
      </xdr:nvSpPr>
      <xdr:spPr bwMode="auto">
        <a:xfrm>
          <a:off x="15668625" y="6219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104775</xdr:rowOff>
    </xdr:from>
    <xdr:to>
      <xdr:col>25</xdr:col>
      <xdr:colOff>200025</xdr:colOff>
      <xdr:row>37</xdr:row>
      <xdr:rowOff>142875</xdr:rowOff>
    </xdr:to>
    <xdr:sp macro="" textlink="">
      <xdr:nvSpPr>
        <xdr:cNvPr id="11568" name="補助費等平均値テキスト"/>
        <xdr:cNvSpPr txBox="1">
          <a:spLocks noChangeArrowheads="1"/>
        </xdr:cNvSpPr>
      </xdr:nvSpPr>
      <xdr:spPr bwMode="auto">
        <a:xfrm>
          <a:off x="16602075" y="6276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23</xdr:col>
      <xdr:colOff>666750</xdr:colOff>
      <xdr:row>36</xdr:row>
      <xdr:rowOff>104775</xdr:rowOff>
    </xdr:from>
    <xdr:to>
      <xdr:col>24</xdr:col>
      <xdr:colOff>85725</xdr:colOff>
      <xdr:row>37</xdr:row>
      <xdr:rowOff>38100</xdr:rowOff>
    </xdr:to>
    <xdr:sp macro="" textlink="">
      <xdr:nvSpPr>
        <xdr:cNvPr id="502513" name="AutoShape 305"/>
        <xdr:cNvSpPr>
          <a:spLocks noChangeArrowheads="1"/>
        </xdr:cNvSpPr>
      </xdr:nvSpPr>
      <xdr:spPr bwMode="auto">
        <a:xfrm>
          <a:off x="164592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47625</xdr:rowOff>
    </xdr:from>
    <xdr:to>
      <xdr:col>22</xdr:col>
      <xdr:colOff>561975</xdr:colOff>
      <xdr:row>36</xdr:row>
      <xdr:rowOff>47625</xdr:rowOff>
    </xdr:to>
    <xdr:sp macro="" textlink="">
      <xdr:nvSpPr>
        <xdr:cNvPr id="502514" name="Line 306"/>
        <xdr:cNvSpPr>
          <a:spLocks noChangeShapeType="1"/>
        </xdr:cNvSpPr>
      </xdr:nvSpPr>
      <xdr:spPr bwMode="auto">
        <a:xfrm>
          <a:off x="14782800" y="6219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142875</xdr:rowOff>
    </xdr:from>
    <xdr:to>
      <xdr:col>22</xdr:col>
      <xdr:colOff>619125</xdr:colOff>
      <xdr:row>37</xdr:row>
      <xdr:rowOff>76200</xdr:rowOff>
    </xdr:to>
    <xdr:sp macro="" textlink="">
      <xdr:nvSpPr>
        <xdr:cNvPr id="502515" name="AutoShape 307"/>
        <xdr:cNvSpPr>
          <a:spLocks noChangeArrowheads="1"/>
        </xdr:cNvSpPr>
      </xdr:nvSpPr>
      <xdr:spPr bwMode="auto">
        <a:xfrm>
          <a:off x="15621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85725</xdr:rowOff>
    </xdr:from>
    <xdr:to>
      <xdr:col>23</xdr:col>
      <xdr:colOff>228600</xdr:colOff>
      <xdr:row>38</xdr:row>
      <xdr:rowOff>123825</xdr:rowOff>
    </xdr:to>
    <xdr:sp macro="" textlink="">
      <xdr:nvSpPr>
        <xdr:cNvPr id="11572" name="Text Box 308"/>
        <xdr:cNvSpPr txBox="1">
          <a:spLocks noChangeArrowheads="1"/>
        </xdr:cNvSpPr>
      </xdr:nvSpPr>
      <xdr:spPr bwMode="auto">
        <a:xfrm>
          <a:off x="15287625" y="6429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14.0</a:t>
          </a:r>
          <a:endParaRPr lang="ja-JP" altLang="en-US"/>
        </a:p>
      </xdr:txBody>
    </xdr:sp>
    <xdr:clientData/>
  </xdr:twoCellAnchor>
  <xdr:twoCellAnchor>
    <xdr:from>
      <xdr:col>20</xdr:col>
      <xdr:colOff>161925</xdr:colOff>
      <xdr:row>36</xdr:row>
      <xdr:rowOff>47625</xdr:rowOff>
    </xdr:from>
    <xdr:to>
      <xdr:col>21</xdr:col>
      <xdr:colOff>361950</xdr:colOff>
      <xdr:row>36</xdr:row>
      <xdr:rowOff>47625</xdr:rowOff>
    </xdr:to>
    <xdr:sp macro="" textlink="">
      <xdr:nvSpPr>
        <xdr:cNvPr id="502517" name="Line 309"/>
        <xdr:cNvSpPr>
          <a:spLocks noChangeShapeType="1"/>
        </xdr:cNvSpPr>
      </xdr:nvSpPr>
      <xdr:spPr bwMode="auto">
        <a:xfrm flipV="1">
          <a:off x="13896975" y="6219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152400</xdr:rowOff>
    </xdr:from>
    <xdr:to>
      <xdr:col>21</xdr:col>
      <xdr:colOff>409575</xdr:colOff>
      <xdr:row>37</xdr:row>
      <xdr:rowOff>85725</xdr:rowOff>
    </xdr:to>
    <xdr:sp macro="" textlink="">
      <xdr:nvSpPr>
        <xdr:cNvPr id="502518" name="AutoShape 310"/>
        <xdr:cNvSpPr>
          <a:spLocks noChangeArrowheads="1"/>
        </xdr:cNvSpPr>
      </xdr:nvSpPr>
      <xdr:spPr bwMode="auto">
        <a:xfrm>
          <a:off x="14735175" y="6324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95250</xdr:rowOff>
    </xdr:from>
    <xdr:to>
      <xdr:col>22</xdr:col>
      <xdr:colOff>57150</xdr:colOff>
      <xdr:row>38</xdr:row>
      <xdr:rowOff>133350</xdr:rowOff>
    </xdr:to>
    <xdr:sp macro="" textlink="">
      <xdr:nvSpPr>
        <xdr:cNvPr id="11575" name="Text Box 311"/>
        <xdr:cNvSpPr txBox="1">
          <a:spLocks noChangeArrowheads="1"/>
        </xdr:cNvSpPr>
      </xdr:nvSpPr>
      <xdr:spPr bwMode="auto">
        <a:xfrm>
          <a:off x="14401800" y="643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638175</xdr:colOff>
      <xdr:row>36</xdr:row>
      <xdr:rowOff>47625</xdr:rowOff>
    </xdr:from>
    <xdr:to>
      <xdr:col>20</xdr:col>
      <xdr:colOff>161925</xdr:colOff>
      <xdr:row>36</xdr:row>
      <xdr:rowOff>47625</xdr:rowOff>
    </xdr:to>
    <xdr:sp macro="" textlink="">
      <xdr:nvSpPr>
        <xdr:cNvPr id="502520" name="Line 312"/>
        <xdr:cNvSpPr>
          <a:spLocks noChangeShapeType="1"/>
        </xdr:cNvSpPr>
      </xdr:nvSpPr>
      <xdr:spPr bwMode="auto">
        <a:xfrm>
          <a:off x="13001625" y="62198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142875</xdr:rowOff>
    </xdr:from>
    <xdr:to>
      <xdr:col>20</xdr:col>
      <xdr:colOff>209550</xdr:colOff>
      <xdr:row>37</xdr:row>
      <xdr:rowOff>66675</xdr:rowOff>
    </xdr:to>
    <xdr:sp macro="" textlink="">
      <xdr:nvSpPr>
        <xdr:cNvPr id="502521" name="AutoShape 313"/>
        <xdr:cNvSpPr>
          <a:spLocks noChangeArrowheads="1"/>
        </xdr:cNvSpPr>
      </xdr:nvSpPr>
      <xdr:spPr bwMode="auto">
        <a:xfrm>
          <a:off x="13839825" y="631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85725</xdr:rowOff>
    </xdr:from>
    <xdr:to>
      <xdr:col>20</xdr:col>
      <xdr:colOff>542925</xdr:colOff>
      <xdr:row>38</xdr:row>
      <xdr:rowOff>123825</xdr:rowOff>
    </xdr:to>
    <xdr:sp macro="" textlink="">
      <xdr:nvSpPr>
        <xdr:cNvPr id="11578" name="Text Box 314"/>
        <xdr:cNvSpPr txBox="1">
          <a:spLocks noChangeArrowheads="1"/>
        </xdr:cNvSpPr>
      </xdr:nvSpPr>
      <xdr:spPr bwMode="auto">
        <a:xfrm>
          <a:off x="13515975" y="642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xdr:from>
      <xdr:col>18</xdr:col>
      <xdr:colOff>590550</xdr:colOff>
      <xdr:row>36</xdr:row>
      <xdr:rowOff>123825</xdr:rowOff>
    </xdr:from>
    <xdr:to>
      <xdr:col>19</xdr:col>
      <xdr:colOff>9525</xdr:colOff>
      <xdr:row>37</xdr:row>
      <xdr:rowOff>57150</xdr:rowOff>
    </xdr:to>
    <xdr:sp macro="" textlink="">
      <xdr:nvSpPr>
        <xdr:cNvPr id="502523" name="AutoShape 315"/>
        <xdr:cNvSpPr>
          <a:spLocks noChangeArrowheads="1"/>
        </xdr:cNvSpPr>
      </xdr:nvSpPr>
      <xdr:spPr bwMode="auto">
        <a:xfrm>
          <a:off x="12954000" y="629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66675</xdr:rowOff>
    </xdr:from>
    <xdr:to>
      <xdr:col>19</xdr:col>
      <xdr:colOff>333375</xdr:colOff>
      <xdr:row>38</xdr:row>
      <xdr:rowOff>104775</xdr:rowOff>
    </xdr:to>
    <xdr:sp macro="" textlink="">
      <xdr:nvSpPr>
        <xdr:cNvPr id="11580" name="Text Box 316"/>
        <xdr:cNvSpPr txBox="1">
          <a:spLocks noChangeArrowheads="1"/>
        </xdr:cNvSpPr>
      </xdr:nvSpPr>
      <xdr:spPr bwMode="auto">
        <a:xfrm>
          <a:off x="12620625" y="641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36</xdr:row>
      <xdr:rowOff>9525</xdr:rowOff>
    </xdr:from>
    <xdr:to>
      <xdr:col>24</xdr:col>
      <xdr:colOff>85725</xdr:colOff>
      <xdr:row>36</xdr:row>
      <xdr:rowOff>104775</xdr:rowOff>
    </xdr:to>
    <xdr:sp macro="" textlink="">
      <xdr:nvSpPr>
        <xdr:cNvPr id="502530" name="Oval 322"/>
        <xdr:cNvSpPr>
          <a:spLocks noChangeArrowheads="1"/>
        </xdr:cNvSpPr>
      </xdr:nvSpPr>
      <xdr:spPr bwMode="auto">
        <a:xfrm>
          <a:off x="16459200"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87" name="補助費等該当値テキスト"/>
        <xdr:cNvSpPr txBox="1">
          <a:spLocks noChangeArrowheads="1"/>
        </xdr:cNvSpPr>
      </xdr:nvSpPr>
      <xdr:spPr bwMode="auto">
        <a:xfrm>
          <a:off x="166020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502532" name="Oval 324"/>
        <xdr:cNvSpPr>
          <a:spLocks noChangeArrowheads="1"/>
        </xdr:cNvSpPr>
      </xdr:nvSpPr>
      <xdr:spPr bwMode="auto">
        <a:xfrm>
          <a:off x="15621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89" name="Text Box 325"/>
        <xdr:cNvSpPr txBox="1">
          <a:spLocks noChangeArrowheads="1"/>
        </xdr:cNvSpPr>
      </xdr:nvSpPr>
      <xdr:spPr bwMode="auto">
        <a:xfrm>
          <a:off x="15287625" y="5972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502534" name="Oval 326"/>
        <xdr:cNvSpPr>
          <a:spLocks noChangeArrowheads="1"/>
        </xdr:cNvSpPr>
      </xdr:nvSpPr>
      <xdr:spPr bwMode="auto">
        <a:xfrm>
          <a:off x="14735175" y="616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91" name="Text Box 327"/>
        <xdr:cNvSpPr txBox="1">
          <a:spLocks noChangeArrowheads="1"/>
        </xdr:cNvSpPr>
      </xdr:nvSpPr>
      <xdr:spPr bwMode="auto">
        <a:xfrm>
          <a:off x="14401800" y="5962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502536" name="Oval 328"/>
        <xdr:cNvSpPr>
          <a:spLocks noChangeArrowheads="1"/>
        </xdr:cNvSpPr>
      </xdr:nvSpPr>
      <xdr:spPr bwMode="auto">
        <a:xfrm>
          <a:off x="13839825"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93" name="Text Box 329"/>
        <xdr:cNvSpPr txBox="1">
          <a:spLocks noChangeArrowheads="1"/>
        </xdr:cNvSpPr>
      </xdr:nvSpPr>
      <xdr:spPr bwMode="auto">
        <a:xfrm>
          <a:off x="13515975" y="597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18</xdr:col>
      <xdr:colOff>590550</xdr:colOff>
      <xdr:row>36</xdr:row>
      <xdr:rowOff>0</xdr:rowOff>
    </xdr:from>
    <xdr:to>
      <xdr:col>19</xdr:col>
      <xdr:colOff>9525</xdr:colOff>
      <xdr:row>36</xdr:row>
      <xdr:rowOff>104775</xdr:rowOff>
    </xdr:to>
    <xdr:sp macro="" textlink="">
      <xdr:nvSpPr>
        <xdr:cNvPr id="502538" name="Oval 330"/>
        <xdr:cNvSpPr>
          <a:spLocks noChangeArrowheads="1"/>
        </xdr:cNvSpPr>
      </xdr:nvSpPr>
      <xdr:spPr bwMode="auto">
        <a:xfrm>
          <a:off x="12954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95" name="Text Box 331"/>
        <xdr:cNvSpPr txBox="1">
          <a:spLocks noChangeArrowheads="1"/>
        </xdr:cNvSpPr>
      </xdr:nvSpPr>
      <xdr:spPr bwMode="auto">
        <a:xfrm>
          <a:off x="12620625" y="597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597" name="Rectangle 333"/>
        <xdr:cNvSpPr>
          <a:spLocks noChangeArrowheads="1"/>
        </xdr:cNvSpPr>
      </xdr:nvSpPr>
      <xdr:spPr bwMode="auto">
        <a:xfrm>
          <a:off x="540067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598" name="Rectangle 334"/>
        <xdr:cNvSpPr>
          <a:spLocks noChangeArrowheads="1"/>
        </xdr:cNvSpPr>
      </xdr:nvSpPr>
      <xdr:spPr bwMode="auto">
        <a:xfrm>
          <a:off x="540067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32/41</a:t>
          </a:r>
          <a:endParaRPr lang="ja-JP" altLang="en-US"/>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599" name="Rectangle 335"/>
        <xdr:cNvSpPr>
          <a:spLocks noChangeArrowheads="1"/>
        </xdr:cNvSpPr>
      </xdr:nvSpPr>
      <xdr:spPr bwMode="auto">
        <a:xfrm>
          <a:off x="7086600" y="11620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600" name="Rectangle 336"/>
        <xdr:cNvSpPr>
          <a:spLocks noChangeArrowheads="1"/>
        </xdr:cNvSpPr>
      </xdr:nvSpPr>
      <xdr:spPr bwMode="auto">
        <a:xfrm>
          <a:off x="7086600" y="11811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601" name="Rectangle 337"/>
        <xdr:cNvSpPr>
          <a:spLocks noChangeArrowheads="1"/>
        </xdr:cNvSpPr>
      </xdr:nvSpPr>
      <xdr:spPr bwMode="auto">
        <a:xfrm>
          <a:off x="869632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602" name="Rectangle 338"/>
        <xdr:cNvSpPr>
          <a:spLocks noChangeArrowheads="1"/>
        </xdr:cNvSpPr>
      </xdr:nvSpPr>
      <xdr:spPr bwMode="auto">
        <a:xfrm>
          <a:off x="869632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16.7</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02547"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502548" name="Rectangle 340"/>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Rectangle 342"/>
        <xdr:cNvSpPr>
          <a:spLocks noChangeArrowheads="1"/>
        </xdr:cNvSpPr>
      </xdr:nvSpPr>
      <xdr:spPr bwMode="auto">
        <a:xfrm>
          <a:off x="5819775" y="12449175"/>
          <a:ext cx="5076825" cy="1905000"/>
        </a:xfrm>
        <a:prstGeom prst="rect">
          <a:avLst/>
        </a:prstGeom>
        <a:noFill/>
        <a:ln>
          <a:noFill/>
        </a:ln>
        <a:extLst/>
      </xdr:spPr>
      <xdr:txBody>
        <a:bodyPr/>
        <a:lstStyle/>
        <a:p>
          <a:pPr marL="0" marR="0" indent="0" defTabSz="914400" rtl="0" eaLnBrk="1" fontAlgn="auto" latinLnBrk="0" hangingPunct="1">
            <a:lnSpc>
              <a:spcPts val="1100"/>
            </a:lnSpc>
            <a:spcBef>
              <a:spcPts val="0"/>
            </a:spcBef>
            <a:spcAft>
              <a:spcPts val="0"/>
            </a:spcAft>
            <a:buClrTx/>
            <a:buSzTx/>
            <a:buFontTx/>
            <a:buNone/>
            <a:tabLst/>
            <a:defRPr/>
          </a:pPr>
          <a:r>
            <a:rPr lang="ja-JP" altLang="ja-JP" sz="1100" b="0" i="0" baseline="0">
              <a:effectLst/>
              <a:latin typeface="+mn-lt"/>
              <a:ea typeface="+mn-ea"/>
              <a:cs typeface="+mn-cs"/>
            </a:rPr>
            <a:t>公債費の平成2</a:t>
          </a:r>
          <a:r>
            <a:rPr lang="en-US" altLang="ja-JP" sz="1100" b="0" i="0" baseline="0">
              <a:effectLst/>
              <a:latin typeface="+mn-lt"/>
              <a:ea typeface="+mn-ea"/>
              <a:cs typeface="+mn-cs"/>
            </a:rPr>
            <a:t>2</a:t>
          </a:r>
          <a:r>
            <a:rPr lang="ja-JP" altLang="ja-JP" sz="1100" b="0" i="0" baseline="0">
              <a:effectLst/>
              <a:latin typeface="+mn-lt"/>
              <a:ea typeface="+mn-ea"/>
              <a:cs typeface="+mn-cs"/>
            </a:rPr>
            <a:t>年度決算額は</a:t>
          </a:r>
          <a:r>
            <a:rPr lang="en-US" altLang="ja-JP" sz="1100" b="0" i="0" baseline="0">
              <a:effectLst/>
              <a:latin typeface="+mn-lt"/>
              <a:ea typeface="+mn-ea"/>
              <a:cs typeface="+mn-cs"/>
            </a:rPr>
            <a:t>1,992</a:t>
          </a:r>
          <a:r>
            <a:rPr lang="ja-JP" altLang="ja-JP" sz="1100" b="0" i="0" baseline="0">
              <a:effectLst/>
              <a:latin typeface="+mn-lt"/>
              <a:ea typeface="+mn-ea"/>
              <a:cs typeface="+mn-cs"/>
            </a:rPr>
            <a:t>百万円で、前年度に比べ</a:t>
          </a:r>
          <a:r>
            <a:rPr lang="en-US" altLang="ja-JP" sz="1100" b="0" i="0" baseline="0">
              <a:effectLst/>
              <a:latin typeface="+mn-lt"/>
              <a:ea typeface="+mn-ea"/>
              <a:cs typeface="+mn-cs"/>
            </a:rPr>
            <a:t>208</a:t>
          </a:r>
          <a:r>
            <a:rPr lang="ja-JP" altLang="ja-JP" sz="1100" b="0" i="0" baseline="0">
              <a:effectLst/>
              <a:latin typeface="+mn-lt"/>
              <a:ea typeface="+mn-ea"/>
              <a:cs typeface="+mn-cs"/>
            </a:rPr>
            <a:t>百万円の減となっ</a:t>
          </a:r>
          <a:r>
            <a:rPr lang="ja-JP" altLang="en-US" sz="1100" b="0" i="0" baseline="0">
              <a:effectLst/>
              <a:latin typeface="+mn-lt"/>
              <a:ea typeface="+mn-ea"/>
              <a:cs typeface="+mn-cs"/>
            </a:rPr>
            <a:t>ており</a:t>
          </a:r>
          <a:r>
            <a:rPr lang="ja-JP" altLang="ja-JP" sz="1100" b="0" i="0" baseline="0">
              <a:effectLst/>
              <a:latin typeface="+mn-lt"/>
              <a:ea typeface="+mn-ea"/>
              <a:cs typeface="+mn-cs"/>
            </a:rPr>
            <a:t>、</a:t>
          </a:r>
          <a:r>
            <a:rPr lang="ja-JP" altLang="en-US" sz="1100" b="0" i="0" baseline="0">
              <a:effectLst/>
              <a:latin typeface="+mn-lt"/>
              <a:ea typeface="+mn-ea"/>
              <a:cs typeface="+mn-cs"/>
            </a:rPr>
            <a:t>前年度までに比べ、</a:t>
          </a:r>
          <a:r>
            <a:rPr lang="ja-JP" altLang="ja-JP" sz="1100" b="0" i="0" baseline="0">
              <a:effectLst/>
              <a:latin typeface="+mn-lt"/>
              <a:ea typeface="+mn-ea"/>
              <a:cs typeface="+mn-cs"/>
            </a:rPr>
            <a:t>経常収支比率は</a:t>
          </a:r>
          <a:r>
            <a:rPr lang="ja-JP" altLang="en-US" sz="1100" b="0" i="0" baseline="0">
              <a:effectLst/>
              <a:latin typeface="+mn-lt"/>
              <a:ea typeface="+mn-ea"/>
              <a:cs typeface="+mn-cs"/>
            </a:rPr>
            <a:t>類似団体平均値に近づいた。しかし、類似団体平均が悪化傾向にあること、また、</a:t>
          </a:r>
          <a:r>
            <a:rPr lang="ja-JP" altLang="ja-JP" sz="1100" b="0" i="0" baseline="0">
              <a:effectLst/>
              <a:latin typeface="+mn-lt"/>
              <a:ea typeface="+mn-ea"/>
              <a:cs typeface="+mn-cs"/>
            </a:rPr>
            <a:t>合併後の旧町村間の格差是正や新町全体の一体化に伴う事業の財源として発行した地方債により元利償還金が膨らんでいる</a:t>
          </a:r>
          <a:r>
            <a:rPr lang="ja-JP" altLang="en-US" sz="1100" b="0" i="0" baseline="0">
              <a:effectLst/>
              <a:latin typeface="+mn-lt"/>
              <a:ea typeface="+mn-ea"/>
              <a:cs typeface="+mn-cs"/>
            </a:rPr>
            <a:t>ことを踏まえ、より適正となるよう、今後の地方債発行には適切な判断を要する。</a:t>
          </a:r>
          <a:endParaRPr lang="ja-JP" altLang="en-US"/>
        </a:p>
      </xdr:txBody>
    </xdr:sp>
    <xdr:clientData/>
  </xdr:twoCellAnchor>
  <xdr:oneCellAnchor>
    <xdr:from>
      <xdr:col>1</xdr:col>
      <xdr:colOff>66675</xdr:colOff>
      <xdr:row>69</xdr:row>
      <xdr:rowOff>142875</xdr:rowOff>
    </xdr:from>
    <xdr:ext cx="133350" cy="15240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502552"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502554"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502556"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502558"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502560"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502562"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0256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66675</xdr:rowOff>
    </xdr:from>
    <xdr:to>
      <xdr:col>7</xdr:col>
      <xdr:colOff>19050</xdr:colOff>
      <xdr:row>80</xdr:row>
      <xdr:rowOff>152400</xdr:rowOff>
    </xdr:to>
    <xdr:sp macro="" textlink="">
      <xdr:nvSpPr>
        <xdr:cNvPr id="502564" name="Line 356"/>
        <xdr:cNvSpPr>
          <a:spLocks noChangeShapeType="1"/>
        </xdr:cNvSpPr>
      </xdr:nvSpPr>
      <xdr:spPr bwMode="auto">
        <a:xfrm flipV="1">
          <a:off x="4829175" y="12753975"/>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152400</xdr:rowOff>
    </xdr:from>
    <xdr:to>
      <xdr:col>8</xdr:col>
      <xdr:colOff>180975</xdr:colOff>
      <xdr:row>82</xdr:row>
      <xdr:rowOff>19050</xdr:rowOff>
    </xdr:to>
    <xdr:sp macro="" textlink="">
      <xdr:nvSpPr>
        <xdr:cNvPr id="11621" name="公債費最小値テキスト"/>
        <xdr:cNvSpPr txBox="1">
          <a:spLocks noChangeArrowheads="1"/>
        </xdr:cNvSpPr>
      </xdr:nvSpPr>
      <xdr:spPr bwMode="auto">
        <a:xfrm>
          <a:off x="4914900" y="13868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28.0</a:t>
          </a:r>
          <a:endParaRPr lang="ja-JP" altLang="en-US"/>
        </a:p>
      </xdr:txBody>
    </xdr:sp>
    <xdr:clientData/>
  </xdr:twoCellAnchor>
  <xdr:twoCellAnchor>
    <xdr:from>
      <xdr:col>6</xdr:col>
      <xdr:colOff>609600</xdr:colOff>
      <xdr:row>80</xdr:row>
      <xdr:rowOff>152400</xdr:rowOff>
    </xdr:from>
    <xdr:to>
      <xdr:col>7</xdr:col>
      <xdr:colOff>104775</xdr:colOff>
      <xdr:row>80</xdr:row>
      <xdr:rowOff>152400</xdr:rowOff>
    </xdr:to>
    <xdr:sp macro="" textlink="">
      <xdr:nvSpPr>
        <xdr:cNvPr id="502566" name="Line 358"/>
        <xdr:cNvSpPr>
          <a:spLocks noChangeShapeType="1"/>
        </xdr:cNvSpPr>
      </xdr:nvSpPr>
      <xdr:spPr bwMode="auto">
        <a:xfrm>
          <a:off x="4733925" y="13868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9525</xdr:rowOff>
    </xdr:from>
    <xdr:to>
      <xdr:col>8</xdr:col>
      <xdr:colOff>180975</xdr:colOff>
      <xdr:row>74</xdr:row>
      <xdr:rowOff>47625</xdr:rowOff>
    </xdr:to>
    <xdr:sp macro="" textlink="">
      <xdr:nvSpPr>
        <xdr:cNvPr id="11623" name="公債費最大値テキスト"/>
        <xdr:cNvSpPr txBox="1">
          <a:spLocks noChangeArrowheads="1"/>
        </xdr:cNvSpPr>
      </xdr:nvSpPr>
      <xdr:spPr bwMode="auto">
        <a:xfrm>
          <a:off x="4914900" y="12525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endParaRPr lang="ja-JP" altLang="en-US"/>
        </a:p>
      </xdr:txBody>
    </xdr:sp>
    <xdr:clientData/>
  </xdr:twoCellAnchor>
  <xdr:twoCellAnchor>
    <xdr:from>
      <xdr:col>6</xdr:col>
      <xdr:colOff>609600</xdr:colOff>
      <xdr:row>74</xdr:row>
      <xdr:rowOff>66675</xdr:rowOff>
    </xdr:from>
    <xdr:to>
      <xdr:col>7</xdr:col>
      <xdr:colOff>104775</xdr:colOff>
      <xdr:row>74</xdr:row>
      <xdr:rowOff>66675</xdr:rowOff>
    </xdr:to>
    <xdr:sp macro="" textlink="">
      <xdr:nvSpPr>
        <xdr:cNvPr id="502568" name="Line 360"/>
        <xdr:cNvSpPr>
          <a:spLocks noChangeShapeType="1"/>
        </xdr:cNvSpPr>
      </xdr:nvSpPr>
      <xdr:spPr bwMode="auto">
        <a:xfrm>
          <a:off x="4733925" y="12753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57150</xdr:rowOff>
    </xdr:from>
    <xdr:to>
      <xdr:col>7</xdr:col>
      <xdr:colOff>19050</xdr:colOff>
      <xdr:row>79</xdr:row>
      <xdr:rowOff>28575</xdr:rowOff>
    </xdr:to>
    <xdr:sp macro="" textlink="">
      <xdr:nvSpPr>
        <xdr:cNvPr id="502569" name="Line 361"/>
        <xdr:cNvSpPr>
          <a:spLocks noChangeShapeType="1"/>
        </xdr:cNvSpPr>
      </xdr:nvSpPr>
      <xdr:spPr bwMode="auto">
        <a:xfrm flipV="1">
          <a:off x="3990975" y="134302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133350</xdr:rowOff>
    </xdr:from>
    <xdr:to>
      <xdr:col>8</xdr:col>
      <xdr:colOff>180975</xdr:colOff>
      <xdr:row>78</xdr:row>
      <xdr:rowOff>0</xdr:rowOff>
    </xdr:to>
    <xdr:sp macro="" textlink="">
      <xdr:nvSpPr>
        <xdr:cNvPr id="11626" name="公債費平均値テキスト"/>
        <xdr:cNvSpPr txBox="1">
          <a:spLocks noChangeArrowheads="1"/>
        </xdr:cNvSpPr>
      </xdr:nvSpPr>
      <xdr:spPr bwMode="auto">
        <a:xfrm>
          <a:off x="4914900" y="13163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16.6</a:t>
          </a:r>
          <a:endParaRPr lang="ja-JP" altLang="en-US"/>
        </a:p>
      </xdr:txBody>
    </xdr:sp>
    <xdr:clientData/>
  </xdr:twoCellAnchor>
  <xdr:twoCellAnchor>
    <xdr:from>
      <xdr:col>6</xdr:col>
      <xdr:colOff>647700</xdr:colOff>
      <xdr:row>77</xdr:row>
      <xdr:rowOff>95250</xdr:rowOff>
    </xdr:from>
    <xdr:to>
      <xdr:col>7</xdr:col>
      <xdr:colOff>66675</xdr:colOff>
      <xdr:row>78</xdr:row>
      <xdr:rowOff>19050</xdr:rowOff>
    </xdr:to>
    <xdr:sp macro="" textlink="">
      <xdr:nvSpPr>
        <xdr:cNvPr id="502571" name="AutoShape 363"/>
        <xdr:cNvSpPr>
          <a:spLocks noChangeArrowheads="1"/>
        </xdr:cNvSpPr>
      </xdr:nvSpPr>
      <xdr:spPr bwMode="auto">
        <a:xfrm>
          <a:off x="4772025"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28575</xdr:rowOff>
    </xdr:from>
    <xdr:to>
      <xdr:col>5</xdr:col>
      <xdr:colOff>552450</xdr:colOff>
      <xdr:row>79</xdr:row>
      <xdr:rowOff>152400</xdr:rowOff>
    </xdr:to>
    <xdr:sp macro="" textlink="">
      <xdr:nvSpPr>
        <xdr:cNvPr id="502572" name="Line 364"/>
        <xdr:cNvSpPr>
          <a:spLocks noChangeShapeType="1"/>
        </xdr:cNvSpPr>
      </xdr:nvSpPr>
      <xdr:spPr bwMode="auto">
        <a:xfrm flipV="1">
          <a:off x="3095625" y="135731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85725</xdr:rowOff>
    </xdr:from>
    <xdr:to>
      <xdr:col>5</xdr:col>
      <xdr:colOff>600075</xdr:colOff>
      <xdr:row>78</xdr:row>
      <xdr:rowOff>9525</xdr:rowOff>
    </xdr:to>
    <xdr:sp macro="" textlink="">
      <xdr:nvSpPr>
        <xdr:cNvPr id="502573" name="AutoShape 365"/>
        <xdr:cNvSpPr>
          <a:spLocks noChangeArrowheads="1"/>
        </xdr:cNvSpPr>
      </xdr:nvSpPr>
      <xdr:spPr bwMode="auto">
        <a:xfrm>
          <a:off x="3933825" y="13287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47625</xdr:rowOff>
    </xdr:from>
    <xdr:to>
      <xdr:col>6</xdr:col>
      <xdr:colOff>219075</xdr:colOff>
      <xdr:row>77</xdr:row>
      <xdr:rowOff>85725</xdr:rowOff>
    </xdr:to>
    <xdr:sp macro="" textlink="">
      <xdr:nvSpPr>
        <xdr:cNvPr id="11630" name="Text Box 366"/>
        <xdr:cNvSpPr txBox="1">
          <a:spLocks noChangeArrowheads="1"/>
        </xdr:cNvSpPr>
      </xdr:nvSpPr>
      <xdr:spPr bwMode="auto">
        <a:xfrm>
          <a:off x="3609975" y="130778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xdr:from>
      <xdr:col>3</xdr:col>
      <xdr:colOff>142875</xdr:colOff>
      <xdr:row>79</xdr:row>
      <xdr:rowOff>152400</xdr:rowOff>
    </xdr:from>
    <xdr:to>
      <xdr:col>4</xdr:col>
      <xdr:colOff>342900</xdr:colOff>
      <xdr:row>80</xdr:row>
      <xdr:rowOff>0</xdr:rowOff>
    </xdr:to>
    <xdr:sp macro="" textlink="">
      <xdr:nvSpPr>
        <xdr:cNvPr id="502575" name="Line 367"/>
        <xdr:cNvSpPr>
          <a:spLocks noChangeShapeType="1"/>
        </xdr:cNvSpPr>
      </xdr:nvSpPr>
      <xdr:spPr bwMode="auto">
        <a:xfrm flipV="1">
          <a:off x="2209800" y="13696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502576" name="AutoShape 368"/>
        <xdr:cNvSpPr>
          <a:spLocks noChangeArrowheads="1"/>
        </xdr:cNvSpPr>
      </xdr:nvSpPr>
      <xdr:spPr bwMode="auto">
        <a:xfrm>
          <a:off x="3048000"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0</xdr:rowOff>
    </xdr:from>
    <xdr:to>
      <xdr:col>5</xdr:col>
      <xdr:colOff>38100</xdr:colOff>
      <xdr:row>77</xdr:row>
      <xdr:rowOff>38100</xdr:rowOff>
    </xdr:to>
    <xdr:sp macro="" textlink="">
      <xdr:nvSpPr>
        <xdr:cNvPr id="11633" name="Text Box 369"/>
        <xdr:cNvSpPr txBox="1">
          <a:spLocks noChangeArrowheads="1"/>
        </xdr:cNvSpPr>
      </xdr:nvSpPr>
      <xdr:spPr bwMode="auto">
        <a:xfrm>
          <a:off x="2714625" y="13030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endParaRPr lang="ja-JP" altLang="en-US"/>
        </a:p>
      </xdr:txBody>
    </xdr:sp>
    <xdr:clientData/>
  </xdr:twoCellAnchor>
  <xdr:twoCellAnchor>
    <xdr:from>
      <xdr:col>1</xdr:col>
      <xdr:colOff>628650</xdr:colOff>
      <xdr:row>79</xdr:row>
      <xdr:rowOff>104775</xdr:rowOff>
    </xdr:from>
    <xdr:to>
      <xdr:col>3</xdr:col>
      <xdr:colOff>142875</xdr:colOff>
      <xdr:row>80</xdr:row>
      <xdr:rowOff>0</xdr:rowOff>
    </xdr:to>
    <xdr:sp macro="" textlink="">
      <xdr:nvSpPr>
        <xdr:cNvPr id="502578" name="Line 370"/>
        <xdr:cNvSpPr>
          <a:spLocks noChangeShapeType="1"/>
        </xdr:cNvSpPr>
      </xdr:nvSpPr>
      <xdr:spPr bwMode="auto">
        <a:xfrm>
          <a:off x="1323975" y="13649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xdr:rowOff>
    </xdr:from>
    <xdr:to>
      <xdr:col>3</xdr:col>
      <xdr:colOff>190500</xdr:colOff>
      <xdr:row>77</xdr:row>
      <xdr:rowOff>114300</xdr:rowOff>
    </xdr:to>
    <xdr:sp macro="" textlink="">
      <xdr:nvSpPr>
        <xdr:cNvPr id="502579" name="AutoShape 371"/>
        <xdr:cNvSpPr>
          <a:spLocks noChangeArrowheads="1"/>
        </xdr:cNvSpPr>
      </xdr:nvSpPr>
      <xdr:spPr bwMode="auto">
        <a:xfrm>
          <a:off x="2162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152400</xdr:rowOff>
    </xdr:from>
    <xdr:to>
      <xdr:col>3</xdr:col>
      <xdr:colOff>523875</xdr:colOff>
      <xdr:row>77</xdr:row>
      <xdr:rowOff>19050</xdr:rowOff>
    </xdr:to>
    <xdr:sp macro="" textlink="">
      <xdr:nvSpPr>
        <xdr:cNvPr id="11636" name="Text Box 372"/>
        <xdr:cNvSpPr txBox="1">
          <a:spLocks noChangeArrowheads="1"/>
        </xdr:cNvSpPr>
      </xdr:nvSpPr>
      <xdr:spPr bwMode="auto">
        <a:xfrm>
          <a:off x="1828800" y="13011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xdr:from>
      <xdr:col>1</xdr:col>
      <xdr:colOff>571500</xdr:colOff>
      <xdr:row>77</xdr:row>
      <xdr:rowOff>0</xdr:rowOff>
    </xdr:from>
    <xdr:to>
      <xdr:col>1</xdr:col>
      <xdr:colOff>676275</xdr:colOff>
      <xdr:row>77</xdr:row>
      <xdr:rowOff>95250</xdr:rowOff>
    </xdr:to>
    <xdr:sp macro="" textlink="">
      <xdr:nvSpPr>
        <xdr:cNvPr id="502581" name="AutoShape 373"/>
        <xdr:cNvSpPr>
          <a:spLocks noChangeArrowheads="1"/>
        </xdr:cNvSpPr>
      </xdr:nvSpPr>
      <xdr:spPr bwMode="auto">
        <a:xfrm>
          <a:off x="1266825"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133350</xdr:rowOff>
    </xdr:from>
    <xdr:to>
      <xdr:col>2</xdr:col>
      <xdr:colOff>323850</xdr:colOff>
      <xdr:row>77</xdr:row>
      <xdr:rowOff>0</xdr:rowOff>
    </xdr:to>
    <xdr:sp macro="" textlink="">
      <xdr:nvSpPr>
        <xdr:cNvPr id="11638" name="Text Box 374"/>
        <xdr:cNvSpPr txBox="1">
          <a:spLocks noChangeArrowheads="1"/>
        </xdr:cNvSpPr>
      </xdr:nvSpPr>
      <xdr:spPr bwMode="auto">
        <a:xfrm>
          <a:off x="942975" y="12992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78</xdr:row>
      <xdr:rowOff>9525</xdr:rowOff>
    </xdr:from>
    <xdr:to>
      <xdr:col>7</xdr:col>
      <xdr:colOff>66675</xdr:colOff>
      <xdr:row>78</xdr:row>
      <xdr:rowOff>104775</xdr:rowOff>
    </xdr:to>
    <xdr:sp macro="" textlink="">
      <xdr:nvSpPr>
        <xdr:cNvPr id="502588" name="Oval 380"/>
        <xdr:cNvSpPr>
          <a:spLocks noChangeArrowheads="1"/>
        </xdr:cNvSpPr>
      </xdr:nvSpPr>
      <xdr:spPr bwMode="auto">
        <a:xfrm>
          <a:off x="4772025" y="1338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9525</xdr:rowOff>
    </xdr:from>
    <xdr:to>
      <xdr:col>8</xdr:col>
      <xdr:colOff>180975</xdr:colOff>
      <xdr:row>79</xdr:row>
      <xdr:rowOff>47625</xdr:rowOff>
    </xdr:to>
    <xdr:sp macro="" textlink="">
      <xdr:nvSpPr>
        <xdr:cNvPr id="11645" name="公債費該当値テキスト"/>
        <xdr:cNvSpPr txBox="1">
          <a:spLocks noChangeArrowheads="1"/>
        </xdr:cNvSpPr>
      </xdr:nvSpPr>
      <xdr:spPr bwMode="auto">
        <a:xfrm>
          <a:off x="4914900" y="13382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18.5</a:t>
          </a:r>
          <a:endParaRPr lang="ja-JP" altLang="en-US"/>
        </a:p>
      </xdr:txBody>
    </xdr:sp>
    <xdr:clientData/>
  </xdr:twoCellAnchor>
  <xdr:twoCellAnchor>
    <xdr:from>
      <xdr:col>5</xdr:col>
      <xdr:colOff>495300</xdr:colOff>
      <xdr:row>78</xdr:row>
      <xdr:rowOff>152400</xdr:rowOff>
    </xdr:from>
    <xdr:to>
      <xdr:col>5</xdr:col>
      <xdr:colOff>600075</xdr:colOff>
      <xdr:row>79</xdr:row>
      <xdr:rowOff>85725</xdr:rowOff>
    </xdr:to>
    <xdr:sp macro="" textlink="">
      <xdr:nvSpPr>
        <xdr:cNvPr id="502590" name="Oval 382"/>
        <xdr:cNvSpPr>
          <a:spLocks noChangeArrowheads="1"/>
        </xdr:cNvSpPr>
      </xdr:nvSpPr>
      <xdr:spPr bwMode="auto">
        <a:xfrm>
          <a:off x="3933825" y="1352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95250</xdr:rowOff>
    </xdr:from>
    <xdr:to>
      <xdr:col>6</xdr:col>
      <xdr:colOff>219075</xdr:colOff>
      <xdr:row>80</xdr:row>
      <xdr:rowOff>133350</xdr:rowOff>
    </xdr:to>
    <xdr:sp macro="" textlink="">
      <xdr:nvSpPr>
        <xdr:cNvPr id="11647" name="Text Box 383"/>
        <xdr:cNvSpPr txBox="1">
          <a:spLocks noChangeArrowheads="1"/>
        </xdr:cNvSpPr>
      </xdr:nvSpPr>
      <xdr:spPr bwMode="auto">
        <a:xfrm>
          <a:off x="3609975" y="13639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a:t>
          </a:r>
          <a:endParaRPr lang="ja-JP" altLang="en-US"/>
        </a:p>
      </xdr:txBody>
    </xdr:sp>
    <xdr:clientData/>
  </xdr:twoCellAnchor>
  <xdr:twoCellAnchor>
    <xdr:from>
      <xdr:col>4</xdr:col>
      <xdr:colOff>295275</xdr:colOff>
      <xdr:row>79</xdr:row>
      <xdr:rowOff>104775</xdr:rowOff>
    </xdr:from>
    <xdr:to>
      <xdr:col>4</xdr:col>
      <xdr:colOff>400050</xdr:colOff>
      <xdr:row>80</xdr:row>
      <xdr:rowOff>38100</xdr:rowOff>
    </xdr:to>
    <xdr:sp macro="" textlink="">
      <xdr:nvSpPr>
        <xdr:cNvPr id="502592" name="Oval 384"/>
        <xdr:cNvSpPr>
          <a:spLocks noChangeArrowheads="1"/>
        </xdr:cNvSpPr>
      </xdr:nvSpPr>
      <xdr:spPr bwMode="auto">
        <a:xfrm>
          <a:off x="3048000"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47625</xdr:rowOff>
    </xdr:from>
    <xdr:to>
      <xdr:col>5</xdr:col>
      <xdr:colOff>38100</xdr:colOff>
      <xdr:row>81</xdr:row>
      <xdr:rowOff>85725</xdr:rowOff>
    </xdr:to>
    <xdr:sp macro="" textlink="">
      <xdr:nvSpPr>
        <xdr:cNvPr id="11649" name="Text Box 385"/>
        <xdr:cNvSpPr txBox="1">
          <a:spLocks noChangeArrowheads="1"/>
        </xdr:cNvSpPr>
      </xdr:nvSpPr>
      <xdr:spPr bwMode="auto">
        <a:xfrm>
          <a:off x="2714625" y="1376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endParaRPr lang="ja-JP" altLang="en-US"/>
        </a:p>
      </xdr:txBody>
    </xdr:sp>
    <xdr:clientData/>
  </xdr:twoCellAnchor>
  <xdr:twoCellAnchor>
    <xdr:from>
      <xdr:col>3</xdr:col>
      <xdr:colOff>95250</xdr:colOff>
      <xdr:row>79</xdr:row>
      <xdr:rowOff>123825</xdr:rowOff>
    </xdr:from>
    <xdr:to>
      <xdr:col>3</xdr:col>
      <xdr:colOff>190500</xdr:colOff>
      <xdr:row>80</xdr:row>
      <xdr:rowOff>57150</xdr:rowOff>
    </xdr:to>
    <xdr:sp macro="" textlink="">
      <xdr:nvSpPr>
        <xdr:cNvPr id="502594" name="Oval 386"/>
        <xdr:cNvSpPr>
          <a:spLocks noChangeArrowheads="1"/>
        </xdr:cNvSpPr>
      </xdr:nvSpPr>
      <xdr:spPr bwMode="auto">
        <a:xfrm>
          <a:off x="2162175" y="1366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66675</xdr:rowOff>
    </xdr:from>
    <xdr:to>
      <xdr:col>3</xdr:col>
      <xdr:colOff>523875</xdr:colOff>
      <xdr:row>81</xdr:row>
      <xdr:rowOff>104775</xdr:rowOff>
    </xdr:to>
    <xdr:sp macro="" textlink="">
      <xdr:nvSpPr>
        <xdr:cNvPr id="11651" name="Text Box 387"/>
        <xdr:cNvSpPr txBox="1">
          <a:spLocks noChangeArrowheads="1"/>
        </xdr:cNvSpPr>
      </xdr:nvSpPr>
      <xdr:spPr bwMode="auto">
        <a:xfrm>
          <a:off x="1828800" y="13782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endParaRPr lang="ja-JP" altLang="en-US"/>
        </a:p>
      </xdr:txBody>
    </xdr:sp>
    <xdr:clientData/>
  </xdr:twoCellAnchor>
  <xdr:twoCellAnchor>
    <xdr:from>
      <xdr:col>1</xdr:col>
      <xdr:colOff>571500</xdr:colOff>
      <xdr:row>79</xdr:row>
      <xdr:rowOff>47625</xdr:rowOff>
    </xdr:from>
    <xdr:to>
      <xdr:col>1</xdr:col>
      <xdr:colOff>676275</xdr:colOff>
      <xdr:row>79</xdr:row>
      <xdr:rowOff>152400</xdr:rowOff>
    </xdr:to>
    <xdr:sp macro="" textlink="">
      <xdr:nvSpPr>
        <xdr:cNvPr id="502596" name="Oval 388"/>
        <xdr:cNvSpPr>
          <a:spLocks noChangeArrowheads="1"/>
        </xdr:cNvSpPr>
      </xdr:nvSpPr>
      <xdr:spPr bwMode="auto">
        <a:xfrm>
          <a:off x="1266825"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161925</xdr:rowOff>
    </xdr:from>
    <xdr:to>
      <xdr:col>2</xdr:col>
      <xdr:colOff>323850</xdr:colOff>
      <xdr:row>81</xdr:row>
      <xdr:rowOff>28575</xdr:rowOff>
    </xdr:to>
    <xdr:sp macro="" textlink="">
      <xdr:nvSpPr>
        <xdr:cNvPr id="11653" name="Text Box 389"/>
        <xdr:cNvSpPr txBox="1">
          <a:spLocks noChangeArrowheads="1"/>
        </xdr:cNvSpPr>
      </xdr:nvSpPr>
      <xdr:spPr bwMode="auto">
        <a:xfrm>
          <a:off x="942975" y="1370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55" name="Rectangle 391"/>
        <xdr:cNvSpPr>
          <a:spLocks noChangeArrowheads="1"/>
        </xdr:cNvSpPr>
      </xdr:nvSpPr>
      <xdr:spPr bwMode="auto">
        <a:xfrm>
          <a:off x="1707832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56" name="Rectangle 392"/>
        <xdr:cNvSpPr>
          <a:spLocks noChangeArrowheads="1"/>
        </xdr:cNvSpPr>
      </xdr:nvSpPr>
      <xdr:spPr bwMode="auto">
        <a:xfrm>
          <a:off x="1707832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6/41</a:t>
          </a:r>
          <a:endParaRPr lang="ja-JP" altLang="en-US"/>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57" name="Rectangle 393"/>
        <xdr:cNvSpPr>
          <a:spLocks noChangeArrowheads="1"/>
        </xdr:cNvSpPr>
      </xdr:nvSpPr>
      <xdr:spPr bwMode="auto">
        <a:xfrm>
          <a:off x="18773775" y="11620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58" name="Rectangle 394"/>
        <xdr:cNvSpPr>
          <a:spLocks noChangeArrowheads="1"/>
        </xdr:cNvSpPr>
      </xdr:nvSpPr>
      <xdr:spPr bwMode="auto">
        <a:xfrm>
          <a:off x="18773775" y="11811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59" name="Rectangle 395"/>
        <xdr:cNvSpPr>
          <a:spLocks noChangeArrowheads="1"/>
        </xdr:cNvSpPr>
      </xdr:nvSpPr>
      <xdr:spPr bwMode="auto">
        <a:xfrm>
          <a:off x="20383500"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岐阜県平均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60" name="Rectangle 396"/>
        <xdr:cNvSpPr>
          <a:spLocks noChangeArrowheads="1"/>
        </xdr:cNvSpPr>
      </xdr:nvSpPr>
      <xdr:spPr bwMode="auto">
        <a:xfrm>
          <a:off x="20383500"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67.3</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02605"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502606" name="Rectangle 398"/>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Rectangle 400"/>
        <xdr:cNvSpPr>
          <a:spLocks noChangeArrowheads="1"/>
        </xdr:cNvSpPr>
      </xdr:nvSpPr>
      <xdr:spPr bwMode="auto">
        <a:xfrm>
          <a:off x="17497425" y="12449175"/>
          <a:ext cx="5086350" cy="1905000"/>
        </a:xfrm>
        <a:prstGeom prst="rect">
          <a:avLst/>
        </a:prstGeom>
        <a:noFill/>
        <a:ln>
          <a:noFill/>
        </a:ln>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公債費以外の</a:t>
          </a:r>
          <a:r>
            <a:rPr lang="ja-JP" altLang="ja-JP" sz="1100" b="0" i="0" baseline="0">
              <a:effectLst/>
              <a:latin typeface="+mn-lt"/>
              <a:ea typeface="+mn-ea"/>
              <a:cs typeface="+mn-cs"/>
            </a:rPr>
            <a:t>経常収支比率としては、類似団体平均値を</a:t>
          </a:r>
          <a:r>
            <a:rPr lang="en-US" altLang="ja-JP" sz="1100" b="0" i="0" baseline="0">
              <a:effectLst/>
              <a:latin typeface="+mn-lt"/>
              <a:ea typeface="+mn-ea"/>
              <a:cs typeface="+mn-cs"/>
            </a:rPr>
            <a:t>7.3</a:t>
          </a:r>
          <a:r>
            <a:rPr lang="ja-JP" altLang="ja-JP" sz="1100" b="0" i="0" baseline="0">
              <a:effectLst/>
              <a:latin typeface="+mn-lt"/>
              <a:ea typeface="+mn-ea"/>
              <a:cs typeface="+mn-cs"/>
            </a:rPr>
            <a:t>％下回った。</a:t>
          </a:r>
          <a:r>
            <a:rPr lang="ja-JP" altLang="en-US" sz="1100" b="0" i="0" baseline="0">
              <a:effectLst/>
              <a:latin typeface="+mn-lt"/>
              <a:ea typeface="+mn-ea"/>
              <a:cs typeface="+mn-cs"/>
            </a:rPr>
            <a:t>しかしながら、物件費については</a:t>
          </a:r>
          <a:r>
            <a:rPr lang="ja-JP" altLang="ja-JP" sz="1100" b="0" i="0" baseline="0">
              <a:effectLst/>
              <a:latin typeface="+mn-lt"/>
              <a:ea typeface="+mn-ea"/>
              <a:cs typeface="+mn-cs"/>
            </a:rPr>
            <a:t>依然として類似団体に比べて高い数値を示している</a:t>
          </a:r>
          <a:r>
            <a:rPr lang="ja-JP" altLang="en-US" sz="1100" b="0" i="0" baseline="0">
              <a:effectLst/>
              <a:latin typeface="+mn-lt"/>
              <a:ea typeface="+mn-ea"/>
              <a:cs typeface="+mn-cs"/>
            </a:rPr>
            <a:t>。また、</a:t>
          </a:r>
          <a:r>
            <a:rPr lang="ja-JP" altLang="ja-JP" sz="1100" b="0" i="0" baseline="0">
              <a:effectLst/>
              <a:latin typeface="+mn-lt"/>
              <a:ea typeface="+mn-ea"/>
              <a:cs typeface="+mn-cs"/>
            </a:rPr>
            <a:t>今後少子高齢化社会の益々の進展に伴う社会保障費等扶助費の増加や、高齢化や不況に伴う町税の減少等が予想されるため、その他の経常経費において</a:t>
          </a:r>
          <a:r>
            <a:rPr lang="ja-JP" altLang="en-US" sz="1100" b="0" i="0" baseline="0">
              <a:effectLst/>
              <a:latin typeface="+mn-lt"/>
              <a:ea typeface="+mn-ea"/>
              <a:cs typeface="+mn-cs"/>
            </a:rPr>
            <a:t>も</a:t>
          </a:r>
          <a:r>
            <a:rPr lang="ja-JP" altLang="ja-JP" sz="1100" b="0" i="0" baseline="0">
              <a:effectLst/>
              <a:latin typeface="+mn-lt"/>
              <a:ea typeface="+mn-ea"/>
              <a:cs typeface="+mn-cs"/>
            </a:rPr>
            <a:t>更なる抑制を図らなければならない。類似する公共施設の統廃合や人件費の削減など行政改革を積極的に進めることが不可欠である。</a:t>
          </a:r>
          <a:endParaRPr lang="ja-JP" altLang="ja-JP">
            <a:effectLst/>
          </a:endParaRPr>
        </a:p>
        <a:p>
          <a:pPr marL="0" marR="0" indent="0" defTabSz="914400" rtl="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100"/>
            </a:lnSpc>
          </a:pPr>
          <a:endParaRPr lang="ja-JP" altLang="en-US"/>
        </a:p>
      </xdr:txBody>
    </xdr:sp>
    <xdr:clientData/>
  </xdr:twoCellAnchor>
  <xdr:oneCellAnchor>
    <xdr:from>
      <xdr:col>18</xdr:col>
      <xdr:colOff>85725</xdr:colOff>
      <xdr:row>69</xdr:row>
      <xdr:rowOff>142875</xdr:rowOff>
    </xdr:from>
    <xdr:ext cx="133350" cy="15240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502610"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502612" name="Line 404"/>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9" name="Text Box 405"/>
        <xdr:cNvSpPr txBox="1">
          <a:spLocks noChangeArrowheads="1"/>
        </xdr:cNvSpPr>
      </xdr:nvSpPr>
      <xdr:spPr bwMode="auto">
        <a:xfrm>
          <a:off x="1193482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502614" name="Line 406"/>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1" name="Text Box 407"/>
        <xdr:cNvSpPr txBox="1">
          <a:spLocks noChangeArrowheads="1"/>
        </xdr:cNvSpPr>
      </xdr:nvSpPr>
      <xdr:spPr bwMode="auto">
        <a:xfrm>
          <a:off x="1193482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502616" name="Line 408"/>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3" name="Text Box 409"/>
        <xdr:cNvSpPr txBox="1">
          <a:spLocks noChangeArrowheads="1"/>
        </xdr:cNvSpPr>
      </xdr:nvSpPr>
      <xdr:spPr bwMode="auto">
        <a:xfrm>
          <a:off x="1193482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502618" name="Line 410"/>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5" name="Text Box 411"/>
        <xdr:cNvSpPr txBox="1">
          <a:spLocks noChangeArrowheads="1"/>
        </xdr:cNvSpPr>
      </xdr:nvSpPr>
      <xdr:spPr bwMode="auto">
        <a:xfrm>
          <a:off x="1193482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502620" name="Line 412"/>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7" name="Text Box 413"/>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0262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9525</xdr:rowOff>
    </xdr:from>
    <xdr:to>
      <xdr:col>24</xdr:col>
      <xdr:colOff>28575</xdr:colOff>
      <xdr:row>81</xdr:row>
      <xdr:rowOff>28575</xdr:rowOff>
    </xdr:to>
    <xdr:sp macro="" textlink="">
      <xdr:nvSpPr>
        <xdr:cNvPr id="502623" name="Line 415"/>
        <xdr:cNvSpPr>
          <a:spLocks noChangeShapeType="1"/>
        </xdr:cNvSpPr>
      </xdr:nvSpPr>
      <xdr:spPr bwMode="auto">
        <a:xfrm flipV="1">
          <a:off x="16506825" y="1252537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28575</xdr:rowOff>
    </xdr:from>
    <xdr:to>
      <xdr:col>25</xdr:col>
      <xdr:colOff>200025</xdr:colOff>
      <xdr:row>82</xdr:row>
      <xdr:rowOff>66675</xdr:rowOff>
    </xdr:to>
    <xdr:sp macro="" textlink="">
      <xdr:nvSpPr>
        <xdr:cNvPr id="11680" name="公債費以外最小値テキスト"/>
        <xdr:cNvSpPr txBox="1">
          <a:spLocks noChangeArrowheads="1"/>
        </xdr:cNvSpPr>
      </xdr:nvSpPr>
      <xdr:spPr bwMode="auto">
        <a:xfrm>
          <a:off x="16602075" y="13916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89.0</a:t>
          </a:r>
          <a:endParaRPr lang="ja-JP" altLang="en-US"/>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502625" name="Line 417"/>
        <xdr:cNvSpPr>
          <a:spLocks noChangeShapeType="1"/>
        </xdr:cNvSpPr>
      </xdr:nvSpPr>
      <xdr:spPr bwMode="auto">
        <a:xfrm>
          <a:off x="16421100" y="1391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123825</xdr:rowOff>
    </xdr:from>
    <xdr:to>
      <xdr:col>25</xdr:col>
      <xdr:colOff>200025</xdr:colOff>
      <xdr:row>72</xdr:row>
      <xdr:rowOff>161925</xdr:rowOff>
    </xdr:to>
    <xdr:sp macro="" textlink="">
      <xdr:nvSpPr>
        <xdr:cNvPr id="11682" name="公債費以外最大値テキスト"/>
        <xdr:cNvSpPr txBox="1">
          <a:spLocks noChangeArrowheads="1"/>
        </xdr:cNvSpPr>
      </xdr:nvSpPr>
      <xdr:spPr bwMode="auto">
        <a:xfrm>
          <a:off x="16602075" y="12296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58.7</a:t>
          </a:r>
          <a:endParaRPr lang="ja-JP" altLang="en-US"/>
        </a:p>
      </xdr:txBody>
    </xdr:sp>
    <xdr:clientData/>
  </xdr:twoCellAnchor>
  <xdr:twoCellAnchor>
    <xdr:from>
      <xdr:col>23</xdr:col>
      <xdr:colOff>628650</xdr:colOff>
      <xdr:row>73</xdr:row>
      <xdr:rowOff>9525</xdr:rowOff>
    </xdr:from>
    <xdr:to>
      <xdr:col>24</xdr:col>
      <xdr:colOff>123825</xdr:colOff>
      <xdr:row>73</xdr:row>
      <xdr:rowOff>9525</xdr:rowOff>
    </xdr:to>
    <xdr:sp macro="" textlink="">
      <xdr:nvSpPr>
        <xdr:cNvPr id="502627" name="Line 419"/>
        <xdr:cNvSpPr>
          <a:spLocks noChangeShapeType="1"/>
        </xdr:cNvSpPr>
      </xdr:nvSpPr>
      <xdr:spPr bwMode="auto">
        <a:xfrm>
          <a:off x="16421100" y="12525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73</xdr:row>
      <xdr:rowOff>76200</xdr:rowOff>
    </xdr:from>
    <xdr:to>
      <xdr:col>24</xdr:col>
      <xdr:colOff>28575</xdr:colOff>
      <xdr:row>73</xdr:row>
      <xdr:rowOff>152400</xdr:rowOff>
    </xdr:to>
    <xdr:sp macro="" textlink="">
      <xdr:nvSpPr>
        <xdr:cNvPr id="502628" name="Line 420"/>
        <xdr:cNvSpPr>
          <a:spLocks noChangeShapeType="1"/>
        </xdr:cNvSpPr>
      </xdr:nvSpPr>
      <xdr:spPr bwMode="auto">
        <a:xfrm flipV="1">
          <a:off x="15668625" y="125920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19050</xdr:rowOff>
    </xdr:from>
    <xdr:to>
      <xdr:col>25</xdr:col>
      <xdr:colOff>200025</xdr:colOff>
      <xdr:row>76</xdr:row>
      <xdr:rowOff>57150</xdr:rowOff>
    </xdr:to>
    <xdr:sp macro="" textlink="">
      <xdr:nvSpPr>
        <xdr:cNvPr id="11685" name="公債費以外平均値テキスト"/>
        <xdr:cNvSpPr txBox="1">
          <a:spLocks noChangeArrowheads="1"/>
        </xdr:cNvSpPr>
      </xdr:nvSpPr>
      <xdr:spPr bwMode="auto">
        <a:xfrm>
          <a:off x="16602075" y="12877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67.5</a:t>
          </a:r>
          <a:endParaRPr lang="ja-JP" altLang="en-US"/>
        </a:p>
      </xdr:txBody>
    </xdr:sp>
    <xdr:clientData/>
  </xdr:twoCellAnchor>
  <xdr:twoCellAnchor>
    <xdr:from>
      <xdr:col>23</xdr:col>
      <xdr:colOff>666750</xdr:colOff>
      <xdr:row>75</xdr:row>
      <xdr:rowOff>19050</xdr:rowOff>
    </xdr:from>
    <xdr:to>
      <xdr:col>24</xdr:col>
      <xdr:colOff>85725</xdr:colOff>
      <xdr:row>75</xdr:row>
      <xdr:rowOff>123825</xdr:rowOff>
    </xdr:to>
    <xdr:sp macro="" textlink="">
      <xdr:nvSpPr>
        <xdr:cNvPr id="502630" name="AutoShape 422"/>
        <xdr:cNvSpPr>
          <a:spLocks noChangeArrowheads="1"/>
        </xdr:cNvSpPr>
      </xdr:nvSpPr>
      <xdr:spPr bwMode="auto">
        <a:xfrm>
          <a:off x="16459200" y="12877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73</xdr:row>
      <xdr:rowOff>152400</xdr:rowOff>
    </xdr:from>
    <xdr:to>
      <xdr:col>22</xdr:col>
      <xdr:colOff>561975</xdr:colOff>
      <xdr:row>74</xdr:row>
      <xdr:rowOff>9525</xdr:rowOff>
    </xdr:to>
    <xdr:sp macro="" textlink="">
      <xdr:nvSpPr>
        <xdr:cNvPr id="502631" name="Line 423"/>
        <xdr:cNvSpPr>
          <a:spLocks noChangeShapeType="1"/>
        </xdr:cNvSpPr>
      </xdr:nvSpPr>
      <xdr:spPr bwMode="auto">
        <a:xfrm flipV="1">
          <a:off x="14782800" y="12668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502632" name="AutoShape 424"/>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89" name="Text Box 425"/>
        <xdr:cNvSpPr txBox="1">
          <a:spLocks noChangeArrowheads="1"/>
        </xdr:cNvSpPr>
      </xdr:nvSpPr>
      <xdr:spPr bwMode="auto">
        <a:xfrm>
          <a:off x="15287625" y="13058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69.0</a:t>
          </a:r>
          <a:endParaRPr lang="ja-JP" altLang="en-US"/>
        </a:p>
      </xdr:txBody>
    </xdr:sp>
    <xdr:clientData/>
  </xdr:twoCellAnchor>
  <xdr:twoCellAnchor>
    <xdr:from>
      <xdr:col>20</xdr:col>
      <xdr:colOff>161925</xdr:colOff>
      <xdr:row>73</xdr:row>
      <xdr:rowOff>133350</xdr:rowOff>
    </xdr:from>
    <xdr:to>
      <xdr:col>21</xdr:col>
      <xdr:colOff>361950</xdr:colOff>
      <xdr:row>74</xdr:row>
      <xdr:rowOff>9525</xdr:rowOff>
    </xdr:to>
    <xdr:sp macro="" textlink="">
      <xdr:nvSpPr>
        <xdr:cNvPr id="502634" name="Line 426"/>
        <xdr:cNvSpPr>
          <a:spLocks noChangeShapeType="1"/>
        </xdr:cNvSpPr>
      </xdr:nvSpPr>
      <xdr:spPr bwMode="auto">
        <a:xfrm>
          <a:off x="13896975" y="126492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47625</xdr:rowOff>
    </xdr:from>
    <xdr:to>
      <xdr:col>21</xdr:col>
      <xdr:colOff>409575</xdr:colOff>
      <xdr:row>75</xdr:row>
      <xdr:rowOff>152400</xdr:rowOff>
    </xdr:to>
    <xdr:sp macro="" textlink="">
      <xdr:nvSpPr>
        <xdr:cNvPr id="502635" name="AutoShape 427"/>
        <xdr:cNvSpPr>
          <a:spLocks noChangeArrowheads="1"/>
        </xdr:cNvSpPr>
      </xdr:nvSpPr>
      <xdr:spPr bwMode="auto">
        <a:xfrm>
          <a:off x="14735175" y="12906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161925</xdr:rowOff>
    </xdr:from>
    <xdr:to>
      <xdr:col>22</xdr:col>
      <xdr:colOff>57150</xdr:colOff>
      <xdr:row>77</xdr:row>
      <xdr:rowOff>28575</xdr:rowOff>
    </xdr:to>
    <xdr:sp macro="" textlink="">
      <xdr:nvSpPr>
        <xdr:cNvPr id="11692" name="Text Box 428"/>
        <xdr:cNvSpPr txBox="1">
          <a:spLocks noChangeArrowheads="1"/>
        </xdr:cNvSpPr>
      </xdr:nvSpPr>
      <xdr:spPr bwMode="auto">
        <a:xfrm>
          <a:off x="14401800" y="13020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a:t>
          </a:r>
          <a:endParaRPr lang="ja-JP" altLang="en-US"/>
        </a:p>
      </xdr:txBody>
    </xdr:sp>
    <xdr:clientData/>
  </xdr:twoCellAnchor>
  <xdr:twoCellAnchor>
    <xdr:from>
      <xdr:col>18</xdr:col>
      <xdr:colOff>638175</xdr:colOff>
      <xdr:row>73</xdr:row>
      <xdr:rowOff>133350</xdr:rowOff>
    </xdr:from>
    <xdr:to>
      <xdr:col>20</xdr:col>
      <xdr:colOff>161925</xdr:colOff>
      <xdr:row>74</xdr:row>
      <xdr:rowOff>9525</xdr:rowOff>
    </xdr:to>
    <xdr:sp macro="" textlink="">
      <xdr:nvSpPr>
        <xdr:cNvPr id="502637" name="Line 429"/>
        <xdr:cNvSpPr>
          <a:spLocks noChangeShapeType="1"/>
        </xdr:cNvSpPr>
      </xdr:nvSpPr>
      <xdr:spPr bwMode="auto">
        <a:xfrm flipV="1">
          <a:off x="13001625" y="126492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28575</xdr:rowOff>
    </xdr:from>
    <xdr:to>
      <xdr:col>20</xdr:col>
      <xdr:colOff>209550</xdr:colOff>
      <xdr:row>75</xdr:row>
      <xdr:rowOff>133350</xdr:rowOff>
    </xdr:to>
    <xdr:sp macro="" textlink="">
      <xdr:nvSpPr>
        <xdr:cNvPr id="502638" name="AutoShape 430"/>
        <xdr:cNvSpPr>
          <a:spLocks noChangeArrowheads="1"/>
        </xdr:cNvSpPr>
      </xdr:nvSpPr>
      <xdr:spPr bwMode="auto">
        <a:xfrm>
          <a:off x="13839825" y="12887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142875</xdr:rowOff>
    </xdr:from>
    <xdr:to>
      <xdr:col>20</xdr:col>
      <xdr:colOff>542925</xdr:colOff>
      <xdr:row>77</xdr:row>
      <xdr:rowOff>9525</xdr:rowOff>
    </xdr:to>
    <xdr:sp macro="" textlink="">
      <xdr:nvSpPr>
        <xdr:cNvPr id="11695" name="Text Box 431"/>
        <xdr:cNvSpPr txBox="1">
          <a:spLocks noChangeArrowheads="1"/>
        </xdr:cNvSpPr>
      </xdr:nvSpPr>
      <xdr:spPr bwMode="auto">
        <a:xfrm>
          <a:off x="13515975" y="13001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endParaRPr lang="ja-JP" altLang="en-US"/>
        </a:p>
      </xdr:txBody>
    </xdr:sp>
    <xdr:clientData/>
  </xdr:twoCellAnchor>
  <xdr:twoCellAnchor>
    <xdr:from>
      <xdr:col>18</xdr:col>
      <xdr:colOff>590550</xdr:colOff>
      <xdr:row>75</xdr:row>
      <xdr:rowOff>9525</xdr:rowOff>
    </xdr:from>
    <xdr:to>
      <xdr:col>19</xdr:col>
      <xdr:colOff>9525</xdr:colOff>
      <xdr:row>75</xdr:row>
      <xdr:rowOff>104775</xdr:rowOff>
    </xdr:to>
    <xdr:sp macro="" textlink="">
      <xdr:nvSpPr>
        <xdr:cNvPr id="502640" name="AutoShape 432"/>
        <xdr:cNvSpPr>
          <a:spLocks noChangeArrowheads="1"/>
        </xdr:cNvSpPr>
      </xdr:nvSpPr>
      <xdr:spPr bwMode="auto">
        <a:xfrm>
          <a:off x="12954000" y="12868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123825</xdr:rowOff>
    </xdr:from>
    <xdr:to>
      <xdr:col>19</xdr:col>
      <xdr:colOff>333375</xdr:colOff>
      <xdr:row>76</xdr:row>
      <xdr:rowOff>161925</xdr:rowOff>
    </xdr:to>
    <xdr:sp macro="" textlink="">
      <xdr:nvSpPr>
        <xdr:cNvPr id="11697" name="Text Box 433"/>
        <xdr:cNvSpPr txBox="1">
          <a:spLocks noChangeArrowheads="1"/>
        </xdr:cNvSpPr>
      </xdr:nvSpPr>
      <xdr:spPr bwMode="auto">
        <a:xfrm>
          <a:off x="12620625" y="12982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67.2</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8" name="Text Box 434"/>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9" name="Text Box 435"/>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0" name="Text Box 436"/>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1" name="Text Box 437"/>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2" name="Text Box 438"/>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73</xdr:row>
      <xdr:rowOff>28575</xdr:rowOff>
    </xdr:from>
    <xdr:to>
      <xdr:col>24</xdr:col>
      <xdr:colOff>85725</xdr:colOff>
      <xdr:row>73</xdr:row>
      <xdr:rowOff>133350</xdr:rowOff>
    </xdr:to>
    <xdr:sp macro="" textlink="">
      <xdr:nvSpPr>
        <xdr:cNvPr id="502647" name="Oval 439"/>
        <xdr:cNvSpPr>
          <a:spLocks noChangeArrowheads="1"/>
        </xdr:cNvSpPr>
      </xdr:nvSpPr>
      <xdr:spPr bwMode="auto">
        <a:xfrm>
          <a:off x="16459200" y="12544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72</xdr:row>
      <xdr:rowOff>133350</xdr:rowOff>
    </xdr:from>
    <xdr:to>
      <xdr:col>25</xdr:col>
      <xdr:colOff>200025</xdr:colOff>
      <xdr:row>74</xdr:row>
      <xdr:rowOff>0</xdr:rowOff>
    </xdr:to>
    <xdr:sp macro="" textlink="">
      <xdr:nvSpPr>
        <xdr:cNvPr id="11704" name="公債費以外該当値テキスト"/>
        <xdr:cNvSpPr txBox="1">
          <a:spLocks noChangeArrowheads="1"/>
        </xdr:cNvSpPr>
      </xdr:nvSpPr>
      <xdr:spPr bwMode="auto">
        <a:xfrm>
          <a:off x="16602075" y="12477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60.2</a:t>
          </a:r>
          <a:endParaRPr lang="ja-JP" altLang="en-US"/>
        </a:p>
      </xdr:txBody>
    </xdr:sp>
    <xdr:clientData/>
  </xdr:twoCellAnchor>
  <xdr:twoCellAnchor>
    <xdr:from>
      <xdr:col>22</xdr:col>
      <xdr:colOff>514350</xdr:colOff>
      <xdr:row>73</xdr:row>
      <xdr:rowOff>104775</xdr:rowOff>
    </xdr:from>
    <xdr:to>
      <xdr:col>22</xdr:col>
      <xdr:colOff>619125</xdr:colOff>
      <xdr:row>74</xdr:row>
      <xdr:rowOff>38100</xdr:rowOff>
    </xdr:to>
    <xdr:sp macro="" textlink="">
      <xdr:nvSpPr>
        <xdr:cNvPr id="502649" name="Oval 441"/>
        <xdr:cNvSpPr>
          <a:spLocks noChangeArrowheads="1"/>
        </xdr:cNvSpPr>
      </xdr:nvSpPr>
      <xdr:spPr bwMode="auto">
        <a:xfrm>
          <a:off x="15621000" y="12620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72</xdr:row>
      <xdr:rowOff>76200</xdr:rowOff>
    </xdr:from>
    <xdr:to>
      <xdr:col>23</xdr:col>
      <xdr:colOff>228600</xdr:colOff>
      <xdr:row>73</xdr:row>
      <xdr:rowOff>114300</xdr:rowOff>
    </xdr:to>
    <xdr:sp macro="" textlink="">
      <xdr:nvSpPr>
        <xdr:cNvPr id="11706" name="Text Box 442"/>
        <xdr:cNvSpPr txBox="1">
          <a:spLocks noChangeArrowheads="1"/>
        </xdr:cNvSpPr>
      </xdr:nvSpPr>
      <xdr:spPr bwMode="auto">
        <a:xfrm>
          <a:off x="15287625" y="12420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61.9</a:t>
          </a:r>
          <a:endParaRPr lang="ja-JP" altLang="en-US"/>
        </a:p>
      </xdr:txBody>
    </xdr:sp>
    <xdr:clientData/>
  </xdr:twoCellAnchor>
  <xdr:twoCellAnchor>
    <xdr:from>
      <xdr:col>21</xdr:col>
      <xdr:colOff>314325</xdr:colOff>
      <xdr:row>73</xdr:row>
      <xdr:rowOff>133350</xdr:rowOff>
    </xdr:from>
    <xdr:to>
      <xdr:col>21</xdr:col>
      <xdr:colOff>409575</xdr:colOff>
      <xdr:row>74</xdr:row>
      <xdr:rowOff>66675</xdr:rowOff>
    </xdr:to>
    <xdr:sp macro="" textlink="">
      <xdr:nvSpPr>
        <xdr:cNvPr id="502651" name="Oval 443"/>
        <xdr:cNvSpPr>
          <a:spLocks noChangeArrowheads="1"/>
        </xdr:cNvSpPr>
      </xdr:nvSpPr>
      <xdr:spPr bwMode="auto">
        <a:xfrm>
          <a:off x="14735175" y="12649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72</xdr:row>
      <xdr:rowOff>104775</xdr:rowOff>
    </xdr:from>
    <xdr:to>
      <xdr:col>22</xdr:col>
      <xdr:colOff>57150</xdr:colOff>
      <xdr:row>73</xdr:row>
      <xdr:rowOff>142875</xdr:rowOff>
    </xdr:to>
    <xdr:sp macro="" textlink="">
      <xdr:nvSpPr>
        <xdr:cNvPr id="11708" name="Text Box 444"/>
        <xdr:cNvSpPr txBox="1">
          <a:spLocks noChangeArrowheads="1"/>
        </xdr:cNvSpPr>
      </xdr:nvSpPr>
      <xdr:spPr bwMode="auto">
        <a:xfrm>
          <a:off x="14401800" y="12449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62.5</a:t>
          </a:r>
          <a:endParaRPr lang="ja-JP" altLang="en-US"/>
        </a:p>
      </xdr:txBody>
    </xdr:sp>
    <xdr:clientData/>
  </xdr:twoCellAnchor>
  <xdr:twoCellAnchor>
    <xdr:from>
      <xdr:col>20</xdr:col>
      <xdr:colOff>104775</xdr:colOff>
      <xdr:row>73</xdr:row>
      <xdr:rowOff>76200</xdr:rowOff>
    </xdr:from>
    <xdr:to>
      <xdr:col>20</xdr:col>
      <xdr:colOff>209550</xdr:colOff>
      <xdr:row>74</xdr:row>
      <xdr:rowOff>9525</xdr:rowOff>
    </xdr:to>
    <xdr:sp macro="" textlink="">
      <xdr:nvSpPr>
        <xdr:cNvPr id="502653" name="Oval 445"/>
        <xdr:cNvSpPr>
          <a:spLocks noChangeArrowheads="1"/>
        </xdr:cNvSpPr>
      </xdr:nvSpPr>
      <xdr:spPr bwMode="auto">
        <a:xfrm>
          <a:off x="13839825" y="12592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72</xdr:row>
      <xdr:rowOff>47625</xdr:rowOff>
    </xdr:from>
    <xdr:to>
      <xdr:col>20</xdr:col>
      <xdr:colOff>542925</xdr:colOff>
      <xdr:row>73</xdr:row>
      <xdr:rowOff>85725</xdr:rowOff>
    </xdr:to>
    <xdr:sp macro="" textlink="">
      <xdr:nvSpPr>
        <xdr:cNvPr id="11710" name="Text Box 446"/>
        <xdr:cNvSpPr txBox="1">
          <a:spLocks noChangeArrowheads="1"/>
        </xdr:cNvSpPr>
      </xdr:nvSpPr>
      <xdr:spPr bwMode="auto">
        <a:xfrm>
          <a:off x="13515975" y="12392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61.3</a:t>
          </a:r>
          <a:endParaRPr lang="ja-JP" altLang="en-US"/>
        </a:p>
      </xdr:txBody>
    </xdr:sp>
    <xdr:clientData/>
  </xdr:twoCellAnchor>
  <xdr:twoCellAnchor>
    <xdr:from>
      <xdr:col>18</xdr:col>
      <xdr:colOff>590550</xdr:colOff>
      <xdr:row>73</xdr:row>
      <xdr:rowOff>133350</xdr:rowOff>
    </xdr:from>
    <xdr:to>
      <xdr:col>19</xdr:col>
      <xdr:colOff>9525</xdr:colOff>
      <xdr:row>74</xdr:row>
      <xdr:rowOff>57150</xdr:rowOff>
    </xdr:to>
    <xdr:sp macro="" textlink="">
      <xdr:nvSpPr>
        <xdr:cNvPr id="502655" name="Oval 447"/>
        <xdr:cNvSpPr>
          <a:spLocks noChangeArrowheads="1"/>
        </xdr:cNvSpPr>
      </xdr:nvSpPr>
      <xdr:spPr bwMode="auto">
        <a:xfrm>
          <a:off x="12954000" y="12649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72</xdr:row>
      <xdr:rowOff>95250</xdr:rowOff>
    </xdr:from>
    <xdr:to>
      <xdr:col>19</xdr:col>
      <xdr:colOff>333375</xdr:colOff>
      <xdr:row>73</xdr:row>
      <xdr:rowOff>133350</xdr:rowOff>
    </xdr:to>
    <xdr:sp macro="" textlink="">
      <xdr:nvSpPr>
        <xdr:cNvPr id="11712" name="Text Box 448"/>
        <xdr:cNvSpPr txBox="1">
          <a:spLocks noChangeArrowheads="1"/>
        </xdr:cNvSpPr>
      </xdr:nvSpPr>
      <xdr:spPr bwMode="auto">
        <a:xfrm>
          <a:off x="12620625" y="12439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62.4</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6694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6694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6694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岐阜県揖斐川町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5073"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507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15076"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oneCellAnchor>
    <xdr:from>
      <xdr:col>2</xdr:col>
      <xdr:colOff>501340</xdr:colOff>
      <xdr:row>63</xdr:row>
      <xdr:rowOff>18752</xdr:rowOff>
    </xdr:from>
    <xdr:ext cx="742254" cy="220317"/>
    <xdr:sp macro="" textlink="">
      <xdr:nvSpPr>
        <xdr:cNvPr id="12298" name="Text Box 10"/>
        <xdr:cNvSpPr txBox="1">
          <a:spLocks noChangeArrowheads="1"/>
        </xdr:cNvSpPr>
      </xdr:nvSpPr>
      <xdr:spPr bwMode="auto">
        <a:xfrm>
          <a:off x="2755590" y="12210752"/>
          <a:ext cx="742254" cy="220317"/>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515078"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507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508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oneCellAnchor>
    <xdr:from>
      <xdr:col>4</xdr:col>
      <xdr:colOff>217712</xdr:colOff>
      <xdr:row>63</xdr:row>
      <xdr:rowOff>18752</xdr:rowOff>
    </xdr:from>
    <xdr:ext cx="1165447" cy="220317"/>
    <xdr:sp macro="" textlink="">
      <xdr:nvSpPr>
        <xdr:cNvPr id="12302" name="Text Box 14"/>
        <xdr:cNvSpPr txBox="1">
          <a:spLocks noChangeArrowheads="1"/>
        </xdr:cNvSpPr>
      </xdr:nvSpPr>
      <xdr:spPr bwMode="auto">
        <a:xfrm>
          <a:off x="4726212" y="12210752"/>
          <a:ext cx="1165447" cy="220317"/>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15083"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oneCellAnchor>
    <xdr:from>
      <xdr:col>0</xdr:col>
      <xdr:colOff>168051</xdr:colOff>
      <xdr:row>6</xdr:row>
      <xdr:rowOff>72044</xdr:rowOff>
    </xdr:from>
    <xdr:ext cx="822534" cy="170303"/>
    <xdr:sp macro="" textlink="">
      <xdr:nvSpPr>
        <xdr:cNvPr id="12305" name="Text Box 17"/>
        <xdr:cNvSpPr txBox="1">
          <a:spLocks noChangeArrowheads="1"/>
        </xdr:cNvSpPr>
      </xdr:nvSpPr>
      <xdr:spPr bwMode="auto">
        <a:xfrm>
          <a:off x="168051" y="1167419"/>
          <a:ext cx="822534" cy="170303"/>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168430</xdr:colOff>
      <xdr:row>8</xdr:row>
      <xdr:rowOff>20264</xdr:rowOff>
    </xdr:from>
    <xdr:ext cx="857672" cy="170303"/>
    <xdr:sp macro="" textlink="">
      <xdr:nvSpPr>
        <xdr:cNvPr id="12306" name="Text Box 18"/>
        <xdr:cNvSpPr txBox="1">
          <a:spLocks noChangeArrowheads="1"/>
        </xdr:cNvSpPr>
      </xdr:nvSpPr>
      <xdr:spPr bwMode="auto">
        <a:xfrm>
          <a:off x="168430" y="1464889"/>
          <a:ext cx="857672" cy="170303"/>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10</xdr:row>
      <xdr:rowOff>23133</xdr:rowOff>
    </xdr:from>
    <xdr:ext cx="866519" cy="267766"/>
    <xdr:sp macro="" textlink="">
      <xdr:nvSpPr>
        <xdr:cNvPr id="12307" name="Text Box 19"/>
        <xdr:cNvSpPr txBox="1">
          <a:spLocks noChangeArrowheads="1"/>
        </xdr:cNvSpPr>
      </xdr:nvSpPr>
      <xdr:spPr bwMode="auto">
        <a:xfrm>
          <a:off x="523875" y="1817008"/>
          <a:ext cx="866519" cy="267766"/>
        </a:xfrm>
        <a:prstGeom prst="rect">
          <a:avLst/>
        </a:prstGeom>
        <a:noFill/>
        <a:ln>
          <a:noFill/>
        </a:ln>
        <a:effectLs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515087"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15088"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15089"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15090"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15091"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1509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1509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5094"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4825" y="1317625"/>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15096"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515098"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515100"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15102"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515104"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515106"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15108"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5110"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13</xdr:row>
      <xdr:rowOff>38100</xdr:rowOff>
    </xdr:from>
    <xdr:to>
      <xdr:col>4</xdr:col>
      <xdr:colOff>1114425</xdr:colOff>
      <xdr:row>20</xdr:row>
      <xdr:rowOff>133350</xdr:rowOff>
    </xdr:to>
    <xdr:sp macro="" textlink="">
      <xdr:nvSpPr>
        <xdr:cNvPr id="515111" name="Line 44"/>
        <xdr:cNvSpPr>
          <a:spLocks noChangeShapeType="1"/>
        </xdr:cNvSpPr>
      </xdr:nvSpPr>
      <xdr:spPr bwMode="auto">
        <a:xfrm flipV="1">
          <a:off x="5648325" y="231457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57,333</a:t>
          </a:r>
          <a:endParaRPr lang="ja-JP" altLang="en-US"/>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515113" name="Line 46"/>
        <xdr:cNvSpPr>
          <a:spLocks noChangeShapeType="1"/>
        </xdr:cNvSpPr>
      </xdr:nvSpPr>
      <xdr:spPr bwMode="auto">
        <a:xfrm>
          <a:off x="5562600" y="3609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152400</xdr:rowOff>
    </xdr:from>
    <xdr:to>
      <xdr:col>5</xdr:col>
      <xdr:colOff>838200</xdr:colOff>
      <xdr:row>13</xdr:row>
      <xdr:rowOff>19050</xdr:rowOff>
    </xdr:to>
    <xdr:sp macro="" textlink="">
      <xdr:nvSpPr>
        <xdr:cNvPr id="12335" name="人口1人当たり決算額の推移最大値テキスト130"/>
        <xdr:cNvSpPr txBox="1">
          <a:spLocks noChangeArrowheads="1"/>
        </xdr:cNvSpPr>
      </xdr:nvSpPr>
      <xdr:spPr bwMode="auto">
        <a:xfrm>
          <a:off x="5743575" y="2085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125,173</a:t>
          </a:r>
          <a:endParaRPr lang="ja-JP" altLang="en-US"/>
        </a:p>
      </xdr:txBody>
    </xdr:sp>
    <xdr:clientData/>
  </xdr:twoCellAnchor>
  <xdr:twoCellAnchor>
    <xdr:from>
      <xdr:col>4</xdr:col>
      <xdr:colOff>1028700</xdr:colOff>
      <xdr:row>13</xdr:row>
      <xdr:rowOff>38100</xdr:rowOff>
    </xdr:from>
    <xdr:to>
      <xdr:col>5</xdr:col>
      <xdr:colOff>76200</xdr:colOff>
      <xdr:row>13</xdr:row>
      <xdr:rowOff>38100</xdr:rowOff>
    </xdr:to>
    <xdr:sp macro="" textlink="">
      <xdr:nvSpPr>
        <xdr:cNvPr id="515115" name="Line 48"/>
        <xdr:cNvSpPr>
          <a:spLocks noChangeShapeType="1"/>
        </xdr:cNvSpPr>
      </xdr:nvSpPr>
      <xdr:spPr bwMode="auto">
        <a:xfrm>
          <a:off x="5562600" y="231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13</xdr:row>
      <xdr:rowOff>66675</xdr:rowOff>
    </xdr:from>
    <xdr:to>
      <xdr:col>4</xdr:col>
      <xdr:colOff>1114425</xdr:colOff>
      <xdr:row>13</xdr:row>
      <xdr:rowOff>76200</xdr:rowOff>
    </xdr:to>
    <xdr:sp macro="" textlink="">
      <xdr:nvSpPr>
        <xdr:cNvPr id="515116" name="Line 49"/>
        <xdr:cNvSpPr>
          <a:spLocks noChangeShapeType="1"/>
        </xdr:cNvSpPr>
      </xdr:nvSpPr>
      <xdr:spPr bwMode="auto">
        <a:xfrm>
          <a:off x="5000625" y="2343150"/>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95250</xdr:rowOff>
    </xdr:from>
    <xdr:to>
      <xdr:col>5</xdr:col>
      <xdr:colOff>838200</xdr:colOff>
      <xdr:row>18</xdr:row>
      <xdr:rowOff>133350</xdr:rowOff>
    </xdr:to>
    <xdr:sp macro="" textlink="">
      <xdr:nvSpPr>
        <xdr:cNvPr id="12338" name="人口1人当たり決算額の推移平均値テキスト130"/>
        <xdr:cNvSpPr txBox="1">
          <a:spLocks noChangeArrowheads="1"/>
        </xdr:cNvSpPr>
      </xdr:nvSpPr>
      <xdr:spPr bwMode="auto">
        <a:xfrm>
          <a:off x="5743575" y="3057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83,532</a:t>
          </a:r>
          <a:endParaRPr lang="ja-JP" altLang="en-US"/>
        </a:p>
      </xdr:txBody>
    </xdr:sp>
    <xdr:clientData/>
  </xdr:twoCellAnchor>
  <xdr:twoCellAnchor>
    <xdr:from>
      <xdr:col>4</xdr:col>
      <xdr:colOff>1066800</xdr:colOff>
      <xdr:row>17</xdr:row>
      <xdr:rowOff>95250</xdr:rowOff>
    </xdr:from>
    <xdr:to>
      <xdr:col>5</xdr:col>
      <xdr:colOff>38100</xdr:colOff>
      <xdr:row>18</xdr:row>
      <xdr:rowOff>28575</xdr:rowOff>
    </xdr:to>
    <xdr:sp macro="" textlink="">
      <xdr:nvSpPr>
        <xdr:cNvPr id="515118" name="AutoShape 51"/>
        <xdr:cNvSpPr>
          <a:spLocks noChangeArrowheads="1"/>
        </xdr:cNvSpPr>
      </xdr:nvSpPr>
      <xdr:spPr bwMode="auto">
        <a:xfrm>
          <a:off x="5600700" y="30575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13</xdr:row>
      <xdr:rowOff>66675</xdr:rowOff>
    </xdr:from>
    <xdr:to>
      <xdr:col>4</xdr:col>
      <xdr:colOff>466725</xdr:colOff>
      <xdr:row>13</xdr:row>
      <xdr:rowOff>66675</xdr:rowOff>
    </xdr:to>
    <xdr:sp macro="" textlink="">
      <xdr:nvSpPr>
        <xdr:cNvPr id="515119" name="Line 52"/>
        <xdr:cNvSpPr>
          <a:spLocks noChangeShapeType="1"/>
        </xdr:cNvSpPr>
      </xdr:nvSpPr>
      <xdr:spPr bwMode="auto">
        <a:xfrm flipV="1">
          <a:off x="4305300" y="2343150"/>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123825</xdr:rowOff>
    </xdr:from>
    <xdr:to>
      <xdr:col>4</xdr:col>
      <xdr:colOff>523875</xdr:colOff>
      <xdr:row>18</xdr:row>
      <xdr:rowOff>57150</xdr:rowOff>
    </xdr:to>
    <xdr:sp macro="" textlink="">
      <xdr:nvSpPr>
        <xdr:cNvPr id="515120" name="AutoShape 53"/>
        <xdr:cNvSpPr>
          <a:spLocks noChangeArrowheads="1"/>
        </xdr:cNvSpPr>
      </xdr:nvSpPr>
      <xdr:spPr bwMode="auto">
        <a:xfrm>
          <a:off x="4953000" y="3086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66675</xdr:rowOff>
    </xdr:from>
    <xdr:to>
      <xdr:col>4</xdr:col>
      <xdr:colOff>819150</xdr:colOff>
      <xdr:row>19</xdr:row>
      <xdr:rowOff>104775</xdr:rowOff>
    </xdr:to>
    <xdr:sp macro="" textlink="">
      <xdr:nvSpPr>
        <xdr:cNvPr id="12342" name="Text Box 54"/>
        <xdr:cNvSpPr txBox="1">
          <a:spLocks noChangeArrowheads="1"/>
        </xdr:cNvSpPr>
      </xdr:nvSpPr>
      <xdr:spPr bwMode="auto">
        <a:xfrm>
          <a:off x="4619625" y="3200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82,077</a:t>
          </a:r>
          <a:endParaRPr lang="ja-JP" altLang="en-US"/>
        </a:p>
      </xdr:txBody>
    </xdr:sp>
    <xdr:clientData/>
  </xdr:twoCellAnchor>
  <xdr:twoCellAnchor>
    <xdr:from>
      <xdr:col>3</xdr:col>
      <xdr:colOff>209550</xdr:colOff>
      <xdr:row>13</xdr:row>
      <xdr:rowOff>19050</xdr:rowOff>
    </xdr:from>
    <xdr:to>
      <xdr:col>3</xdr:col>
      <xdr:colOff>904875</xdr:colOff>
      <xdr:row>13</xdr:row>
      <xdr:rowOff>66675</xdr:rowOff>
    </xdr:to>
    <xdr:sp macro="" textlink="">
      <xdr:nvSpPr>
        <xdr:cNvPr id="515122" name="Line 55"/>
        <xdr:cNvSpPr>
          <a:spLocks noChangeShapeType="1"/>
        </xdr:cNvSpPr>
      </xdr:nvSpPr>
      <xdr:spPr bwMode="auto">
        <a:xfrm>
          <a:off x="3609975" y="2295525"/>
          <a:ext cx="6953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123825</xdr:rowOff>
    </xdr:from>
    <xdr:to>
      <xdr:col>3</xdr:col>
      <xdr:colOff>952500</xdr:colOff>
      <xdr:row>18</xdr:row>
      <xdr:rowOff>57150</xdr:rowOff>
    </xdr:to>
    <xdr:sp macro="" textlink="">
      <xdr:nvSpPr>
        <xdr:cNvPr id="515123" name="AutoShape 56"/>
        <xdr:cNvSpPr>
          <a:spLocks noChangeArrowheads="1"/>
        </xdr:cNvSpPr>
      </xdr:nvSpPr>
      <xdr:spPr bwMode="auto">
        <a:xfrm>
          <a:off x="4257675" y="30861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66675</xdr:rowOff>
    </xdr:from>
    <xdr:to>
      <xdr:col>4</xdr:col>
      <xdr:colOff>152400</xdr:colOff>
      <xdr:row>19</xdr:row>
      <xdr:rowOff>104775</xdr:rowOff>
    </xdr:to>
    <xdr:sp macro="" textlink="">
      <xdr:nvSpPr>
        <xdr:cNvPr id="12345" name="Text Box 57"/>
        <xdr:cNvSpPr txBox="1">
          <a:spLocks noChangeArrowheads="1"/>
        </xdr:cNvSpPr>
      </xdr:nvSpPr>
      <xdr:spPr bwMode="auto">
        <a:xfrm>
          <a:off x="3924300" y="320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81,863</a:t>
          </a:r>
          <a:endParaRPr lang="ja-JP" altLang="en-US"/>
        </a:p>
      </xdr:txBody>
    </xdr:sp>
    <xdr:clientData/>
  </xdr:twoCellAnchor>
  <xdr:twoCellAnchor>
    <xdr:from>
      <xdr:col>2</xdr:col>
      <xdr:colOff>638175</xdr:colOff>
      <xdr:row>13</xdr:row>
      <xdr:rowOff>19050</xdr:rowOff>
    </xdr:from>
    <xdr:to>
      <xdr:col>3</xdr:col>
      <xdr:colOff>209550</xdr:colOff>
      <xdr:row>13</xdr:row>
      <xdr:rowOff>76200</xdr:rowOff>
    </xdr:to>
    <xdr:sp macro="" textlink="">
      <xdr:nvSpPr>
        <xdr:cNvPr id="515125" name="Line 58"/>
        <xdr:cNvSpPr>
          <a:spLocks noChangeShapeType="1"/>
        </xdr:cNvSpPr>
      </xdr:nvSpPr>
      <xdr:spPr bwMode="auto">
        <a:xfrm flipV="1">
          <a:off x="2905125" y="2295525"/>
          <a:ext cx="7048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123825</xdr:rowOff>
    </xdr:from>
    <xdr:to>
      <xdr:col>3</xdr:col>
      <xdr:colOff>257175</xdr:colOff>
      <xdr:row>18</xdr:row>
      <xdr:rowOff>57150</xdr:rowOff>
    </xdr:to>
    <xdr:sp macro="" textlink="">
      <xdr:nvSpPr>
        <xdr:cNvPr id="515126" name="AutoShape 59"/>
        <xdr:cNvSpPr>
          <a:spLocks noChangeArrowheads="1"/>
        </xdr:cNvSpPr>
      </xdr:nvSpPr>
      <xdr:spPr bwMode="auto">
        <a:xfrm>
          <a:off x="3552825" y="3086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66675</xdr:rowOff>
    </xdr:from>
    <xdr:to>
      <xdr:col>3</xdr:col>
      <xdr:colOff>590550</xdr:colOff>
      <xdr:row>19</xdr:row>
      <xdr:rowOff>104775</xdr:rowOff>
    </xdr:to>
    <xdr:sp macro="" textlink="">
      <xdr:nvSpPr>
        <xdr:cNvPr id="12348" name="Text Box 60"/>
        <xdr:cNvSpPr txBox="1">
          <a:spLocks noChangeArrowheads="1"/>
        </xdr:cNvSpPr>
      </xdr:nvSpPr>
      <xdr:spPr bwMode="auto">
        <a:xfrm>
          <a:off x="3228975" y="320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82,075</a:t>
          </a:r>
          <a:endParaRPr lang="ja-JP" altLang="en-US"/>
        </a:p>
      </xdr:txBody>
    </xdr:sp>
    <xdr:clientData/>
  </xdr:twoCellAnchor>
  <xdr:twoCellAnchor>
    <xdr:from>
      <xdr:col>2</xdr:col>
      <xdr:colOff>590550</xdr:colOff>
      <xdr:row>17</xdr:row>
      <xdr:rowOff>114300</xdr:rowOff>
    </xdr:from>
    <xdr:to>
      <xdr:col>2</xdr:col>
      <xdr:colOff>695325</xdr:colOff>
      <xdr:row>18</xdr:row>
      <xdr:rowOff>47625</xdr:rowOff>
    </xdr:to>
    <xdr:sp macro="" textlink="">
      <xdr:nvSpPr>
        <xdr:cNvPr id="515128" name="AutoShape 61"/>
        <xdr:cNvSpPr>
          <a:spLocks noChangeArrowheads="1"/>
        </xdr:cNvSpPr>
      </xdr:nvSpPr>
      <xdr:spPr bwMode="auto">
        <a:xfrm>
          <a:off x="2857500" y="307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57150</xdr:rowOff>
    </xdr:from>
    <xdr:to>
      <xdr:col>2</xdr:col>
      <xdr:colOff>1019175</xdr:colOff>
      <xdr:row>19</xdr:row>
      <xdr:rowOff>95250</xdr:rowOff>
    </xdr:to>
    <xdr:sp macro="" textlink="">
      <xdr:nvSpPr>
        <xdr:cNvPr id="12350" name="Text Box 62"/>
        <xdr:cNvSpPr txBox="1">
          <a:spLocks noChangeArrowheads="1"/>
        </xdr:cNvSpPr>
      </xdr:nvSpPr>
      <xdr:spPr bwMode="auto">
        <a:xfrm>
          <a:off x="2524125" y="3190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82,474</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13</xdr:row>
      <xdr:rowOff>28575</xdr:rowOff>
    </xdr:from>
    <xdr:to>
      <xdr:col>5</xdr:col>
      <xdr:colOff>38100</xdr:colOff>
      <xdr:row>13</xdr:row>
      <xdr:rowOff>133350</xdr:rowOff>
    </xdr:to>
    <xdr:sp macro="" textlink="">
      <xdr:nvSpPr>
        <xdr:cNvPr id="515135" name="Oval 68"/>
        <xdr:cNvSpPr>
          <a:spLocks noChangeArrowheads="1"/>
        </xdr:cNvSpPr>
      </xdr:nvSpPr>
      <xdr:spPr bwMode="auto">
        <a:xfrm>
          <a:off x="5600700" y="23050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12</xdr:row>
      <xdr:rowOff>133350</xdr:rowOff>
    </xdr:from>
    <xdr:to>
      <xdr:col>5</xdr:col>
      <xdr:colOff>838200</xdr:colOff>
      <xdr:row>14</xdr:row>
      <xdr:rowOff>0</xdr:rowOff>
    </xdr:to>
    <xdr:sp macro="" textlink="">
      <xdr:nvSpPr>
        <xdr:cNvPr id="12357" name="人口1人当たり決算額の推移該当値テキスト130"/>
        <xdr:cNvSpPr txBox="1">
          <a:spLocks noChangeArrowheads="1"/>
        </xdr:cNvSpPr>
      </xdr:nvSpPr>
      <xdr:spPr bwMode="auto">
        <a:xfrm>
          <a:off x="5743575" y="223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122,970</a:t>
          </a:r>
          <a:endParaRPr lang="ja-JP" altLang="en-US"/>
        </a:p>
      </xdr:txBody>
    </xdr:sp>
    <xdr:clientData/>
  </xdr:twoCellAnchor>
  <xdr:twoCellAnchor>
    <xdr:from>
      <xdr:col>4</xdr:col>
      <xdr:colOff>419100</xdr:colOff>
      <xdr:row>13</xdr:row>
      <xdr:rowOff>19050</xdr:rowOff>
    </xdr:from>
    <xdr:to>
      <xdr:col>4</xdr:col>
      <xdr:colOff>523875</xdr:colOff>
      <xdr:row>13</xdr:row>
      <xdr:rowOff>114300</xdr:rowOff>
    </xdr:to>
    <xdr:sp macro="" textlink="">
      <xdr:nvSpPr>
        <xdr:cNvPr id="515137" name="Oval 70"/>
        <xdr:cNvSpPr>
          <a:spLocks noChangeArrowheads="1"/>
        </xdr:cNvSpPr>
      </xdr:nvSpPr>
      <xdr:spPr bwMode="auto">
        <a:xfrm>
          <a:off x="4953000" y="22955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11</xdr:row>
      <xdr:rowOff>152400</xdr:rowOff>
    </xdr:from>
    <xdr:to>
      <xdr:col>4</xdr:col>
      <xdr:colOff>819150</xdr:colOff>
      <xdr:row>13</xdr:row>
      <xdr:rowOff>19050</xdr:rowOff>
    </xdr:to>
    <xdr:sp macro="" textlink="">
      <xdr:nvSpPr>
        <xdr:cNvPr id="12359" name="Text Box 71"/>
        <xdr:cNvSpPr txBox="1">
          <a:spLocks noChangeArrowheads="1"/>
        </xdr:cNvSpPr>
      </xdr:nvSpPr>
      <xdr:spPr bwMode="auto">
        <a:xfrm>
          <a:off x="4619625" y="2085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123,622</a:t>
          </a:r>
          <a:endParaRPr lang="ja-JP" altLang="en-US"/>
        </a:p>
      </xdr:txBody>
    </xdr:sp>
    <xdr:clientData/>
  </xdr:twoCellAnchor>
  <xdr:twoCellAnchor>
    <xdr:from>
      <xdr:col>3</xdr:col>
      <xdr:colOff>857250</xdr:colOff>
      <xdr:row>13</xdr:row>
      <xdr:rowOff>19050</xdr:rowOff>
    </xdr:from>
    <xdr:to>
      <xdr:col>3</xdr:col>
      <xdr:colOff>952500</xdr:colOff>
      <xdr:row>13</xdr:row>
      <xdr:rowOff>123825</xdr:rowOff>
    </xdr:to>
    <xdr:sp macro="" textlink="">
      <xdr:nvSpPr>
        <xdr:cNvPr id="515139" name="Oval 72"/>
        <xdr:cNvSpPr>
          <a:spLocks noChangeArrowheads="1"/>
        </xdr:cNvSpPr>
      </xdr:nvSpPr>
      <xdr:spPr bwMode="auto">
        <a:xfrm>
          <a:off x="4257675" y="22955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11</xdr:row>
      <xdr:rowOff>161925</xdr:rowOff>
    </xdr:from>
    <xdr:to>
      <xdr:col>4</xdr:col>
      <xdr:colOff>152400</xdr:colOff>
      <xdr:row>13</xdr:row>
      <xdr:rowOff>28575</xdr:rowOff>
    </xdr:to>
    <xdr:sp macro="" textlink="">
      <xdr:nvSpPr>
        <xdr:cNvPr id="12361" name="Text Box 73"/>
        <xdr:cNvSpPr txBox="1">
          <a:spLocks noChangeArrowheads="1"/>
        </xdr:cNvSpPr>
      </xdr:nvSpPr>
      <xdr:spPr bwMode="auto">
        <a:xfrm>
          <a:off x="3924300" y="209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123,480</a:t>
          </a:r>
          <a:endParaRPr lang="ja-JP" altLang="en-US"/>
        </a:p>
      </xdr:txBody>
    </xdr:sp>
    <xdr:clientData/>
  </xdr:twoCellAnchor>
  <xdr:twoCellAnchor>
    <xdr:from>
      <xdr:col>3</xdr:col>
      <xdr:colOff>152400</xdr:colOff>
      <xdr:row>12</xdr:row>
      <xdr:rowOff>142875</xdr:rowOff>
    </xdr:from>
    <xdr:to>
      <xdr:col>3</xdr:col>
      <xdr:colOff>257175</xdr:colOff>
      <xdr:row>13</xdr:row>
      <xdr:rowOff>66675</xdr:rowOff>
    </xdr:to>
    <xdr:sp macro="" textlink="">
      <xdr:nvSpPr>
        <xdr:cNvPr id="515141" name="Oval 74"/>
        <xdr:cNvSpPr>
          <a:spLocks noChangeArrowheads="1"/>
        </xdr:cNvSpPr>
      </xdr:nvSpPr>
      <xdr:spPr bwMode="auto">
        <a:xfrm>
          <a:off x="3552825" y="22479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11</xdr:row>
      <xdr:rowOff>104775</xdr:rowOff>
    </xdr:from>
    <xdr:to>
      <xdr:col>3</xdr:col>
      <xdr:colOff>590550</xdr:colOff>
      <xdr:row>12</xdr:row>
      <xdr:rowOff>142875</xdr:rowOff>
    </xdr:to>
    <xdr:sp macro="" textlink="">
      <xdr:nvSpPr>
        <xdr:cNvPr id="12363" name="Text Box 75"/>
        <xdr:cNvSpPr txBox="1">
          <a:spLocks noChangeArrowheads="1"/>
        </xdr:cNvSpPr>
      </xdr:nvSpPr>
      <xdr:spPr bwMode="auto">
        <a:xfrm>
          <a:off x="3228975" y="2038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126,178</a:t>
          </a:r>
          <a:endParaRPr lang="ja-JP" altLang="en-US"/>
        </a:p>
      </xdr:txBody>
    </xdr:sp>
    <xdr:clientData/>
  </xdr:twoCellAnchor>
  <xdr:twoCellAnchor>
    <xdr:from>
      <xdr:col>2</xdr:col>
      <xdr:colOff>590550</xdr:colOff>
      <xdr:row>13</xdr:row>
      <xdr:rowOff>28575</xdr:rowOff>
    </xdr:from>
    <xdr:to>
      <xdr:col>2</xdr:col>
      <xdr:colOff>695325</xdr:colOff>
      <xdr:row>13</xdr:row>
      <xdr:rowOff>133350</xdr:rowOff>
    </xdr:to>
    <xdr:sp macro="" textlink="">
      <xdr:nvSpPr>
        <xdr:cNvPr id="515143" name="Oval 76"/>
        <xdr:cNvSpPr>
          <a:spLocks noChangeArrowheads="1"/>
        </xdr:cNvSpPr>
      </xdr:nvSpPr>
      <xdr:spPr bwMode="auto">
        <a:xfrm>
          <a:off x="2857500" y="23050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12</xdr:row>
      <xdr:rowOff>0</xdr:rowOff>
    </xdr:from>
    <xdr:to>
      <xdr:col>2</xdr:col>
      <xdr:colOff>1019175</xdr:colOff>
      <xdr:row>13</xdr:row>
      <xdr:rowOff>38100</xdr:rowOff>
    </xdr:to>
    <xdr:sp macro="" textlink="">
      <xdr:nvSpPr>
        <xdr:cNvPr id="12365" name="Text Box 77"/>
        <xdr:cNvSpPr txBox="1">
          <a:spLocks noChangeArrowheads="1"/>
        </xdr:cNvSpPr>
      </xdr:nvSpPr>
      <xdr:spPr bwMode="auto">
        <a:xfrm>
          <a:off x="2524125" y="210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123,004</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15146"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oneCellAnchor>
    <xdr:from>
      <xdr:col>0</xdr:col>
      <xdr:colOff>168051</xdr:colOff>
      <xdr:row>29</xdr:row>
      <xdr:rowOff>115514</xdr:rowOff>
    </xdr:from>
    <xdr:ext cx="822534" cy="170303"/>
    <xdr:sp macro="" textlink="">
      <xdr:nvSpPr>
        <xdr:cNvPr id="12368" name="Text Box 80"/>
        <xdr:cNvSpPr txBox="1">
          <a:spLocks noChangeArrowheads="1"/>
        </xdr:cNvSpPr>
      </xdr:nvSpPr>
      <xdr:spPr bwMode="auto">
        <a:xfrm>
          <a:off x="168051" y="5274889"/>
          <a:ext cx="822534" cy="170303"/>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168430</xdr:colOff>
      <xdr:row>31</xdr:row>
      <xdr:rowOff>24386</xdr:rowOff>
    </xdr:from>
    <xdr:ext cx="857672" cy="170303"/>
    <xdr:sp macro="" textlink="">
      <xdr:nvSpPr>
        <xdr:cNvPr id="12369" name="Text Box 81"/>
        <xdr:cNvSpPr txBox="1">
          <a:spLocks noChangeArrowheads="1"/>
        </xdr:cNvSpPr>
      </xdr:nvSpPr>
      <xdr:spPr bwMode="auto">
        <a:xfrm>
          <a:off x="168430" y="5533011"/>
          <a:ext cx="857672" cy="170303"/>
        </a:xfrm>
        <a:prstGeom prst="rect">
          <a:avLst/>
        </a:prstGeom>
        <a:noFill/>
        <a:ln>
          <a:noFill/>
        </a:ln>
        <a:effectLs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32</xdr:row>
      <xdr:rowOff>28460</xdr:rowOff>
    </xdr:from>
    <xdr:ext cx="866519" cy="267766"/>
    <xdr:sp macro="" textlink="">
      <xdr:nvSpPr>
        <xdr:cNvPr id="12370" name="Text Box 82"/>
        <xdr:cNvSpPr txBox="1">
          <a:spLocks noChangeArrowheads="1"/>
        </xdr:cNvSpPr>
      </xdr:nvSpPr>
      <xdr:spPr bwMode="auto">
        <a:xfrm>
          <a:off x="523875" y="5886335"/>
          <a:ext cx="866519" cy="267766"/>
        </a:xfrm>
        <a:prstGeom prst="rect">
          <a:avLst/>
        </a:prstGeom>
        <a:noFill/>
        <a:ln>
          <a:noFill/>
        </a:ln>
        <a:effectLs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515150"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15151"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15152"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15153"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15154"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15155"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15156"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15157"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66675</xdr:rowOff>
    </xdr:from>
    <xdr:ext cx="245452" cy="201850"/>
    <xdr:sp macro="" textlink="">
      <xdr:nvSpPr>
        <xdr:cNvPr id="12379" name="Text Box 91"/>
        <xdr:cNvSpPr txBox="1">
          <a:spLocks noChangeArrowheads="1"/>
        </xdr:cNvSpPr>
      </xdr:nvSpPr>
      <xdr:spPr bwMode="auto">
        <a:xfrm>
          <a:off x="1774825" y="5400675"/>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15159"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515160" name="Line 93"/>
        <xdr:cNvSpPr>
          <a:spLocks noChangeShapeType="1"/>
        </xdr:cNvSpPr>
      </xdr:nvSpPr>
      <xdr:spPr bwMode="auto">
        <a:xfrm>
          <a:off x="2162175" y="7553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515162" name="Line 95"/>
        <xdr:cNvSpPr>
          <a:spLocks noChangeShapeType="1"/>
        </xdr:cNvSpPr>
      </xdr:nvSpPr>
      <xdr:spPr bwMode="auto">
        <a:xfrm>
          <a:off x="2162175" y="7172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515164" name="Line 97"/>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515166" name="Line 99"/>
        <xdr:cNvSpPr>
          <a:spLocks noChangeShapeType="1"/>
        </xdr:cNvSpPr>
      </xdr:nvSpPr>
      <xdr:spPr bwMode="auto">
        <a:xfrm>
          <a:off x="2162175" y="6410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515168" name="Line 101"/>
        <xdr:cNvSpPr>
          <a:spLocks noChangeShapeType="1"/>
        </xdr:cNvSpPr>
      </xdr:nvSpPr>
      <xdr:spPr bwMode="auto">
        <a:xfrm>
          <a:off x="2162175" y="6029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15170" name="Line 103"/>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1517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34</xdr:row>
      <xdr:rowOff>9525</xdr:rowOff>
    </xdr:from>
    <xdr:to>
      <xdr:col>4</xdr:col>
      <xdr:colOff>1114425</xdr:colOff>
      <xdr:row>39</xdr:row>
      <xdr:rowOff>9525</xdr:rowOff>
    </xdr:to>
    <xdr:sp macro="" textlink="">
      <xdr:nvSpPr>
        <xdr:cNvPr id="515173" name="Line 106"/>
        <xdr:cNvSpPr>
          <a:spLocks noChangeShapeType="1"/>
        </xdr:cNvSpPr>
      </xdr:nvSpPr>
      <xdr:spPr bwMode="auto">
        <a:xfrm flipV="1">
          <a:off x="5648325" y="62769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39</xdr:row>
      <xdr:rowOff>9525</xdr:rowOff>
    </xdr:from>
    <xdr:to>
      <xdr:col>5</xdr:col>
      <xdr:colOff>838200</xdr:colOff>
      <xdr:row>39</xdr:row>
      <xdr:rowOff>219075</xdr:rowOff>
    </xdr:to>
    <xdr:sp macro="" textlink="">
      <xdr:nvSpPr>
        <xdr:cNvPr id="12395" name="人口1人当たり決算額の推移最小値テキスト445"/>
        <xdr:cNvSpPr txBox="1">
          <a:spLocks noChangeArrowheads="1"/>
        </xdr:cNvSpPr>
      </xdr:nvSpPr>
      <xdr:spPr bwMode="auto">
        <a:xfrm>
          <a:off x="5743575" y="7648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-4,886</a:t>
          </a:r>
          <a:endParaRPr lang="ja-JP" altLang="en-US"/>
        </a:p>
      </xdr:txBody>
    </xdr:sp>
    <xdr:clientData/>
  </xdr:twoCellAnchor>
  <xdr:twoCellAnchor>
    <xdr:from>
      <xdr:col>4</xdr:col>
      <xdr:colOff>1028700</xdr:colOff>
      <xdr:row>39</xdr:row>
      <xdr:rowOff>9525</xdr:rowOff>
    </xdr:from>
    <xdr:to>
      <xdr:col>5</xdr:col>
      <xdr:colOff>76200</xdr:colOff>
      <xdr:row>39</xdr:row>
      <xdr:rowOff>9525</xdr:rowOff>
    </xdr:to>
    <xdr:sp macro="" textlink="">
      <xdr:nvSpPr>
        <xdr:cNvPr id="515175" name="Line 108"/>
        <xdr:cNvSpPr>
          <a:spLocks noChangeShapeType="1"/>
        </xdr:cNvSpPr>
      </xdr:nvSpPr>
      <xdr:spPr bwMode="auto">
        <a:xfrm>
          <a:off x="5562600" y="7648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33</xdr:row>
      <xdr:rowOff>123825</xdr:rowOff>
    </xdr:from>
    <xdr:to>
      <xdr:col>5</xdr:col>
      <xdr:colOff>838200</xdr:colOff>
      <xdr:row>33</xdr:row>
      <xdr:rowOff>333375</xdr:rowOff>
    </xdr:to>
    <xdr:sp macro="" textlink="">
      <xdr:nvSpPr>
        <xdr:cNvPr id="12397" name="人口1人当たり決算額の推移最大値テキスト445"/>
        <xdr:cNvSpPr txBox="1">
          <a:spLocks noChangeArrowheads="1"/>
        </xdr:cNvSpPr>
      </xdr:nvSpPr>
      <xdr:spPr bwMode="auto">
        <a:xfrm>
          <a:off x="57435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67,176</a:t>
          </a:r>
          <a:endParaRPr lang="ja-JP" altLang="en-US"/>
        </a:p>
      </xdr:txBody>
    </xdr:sp>
    <xdr:clientData/>
  </xdr:twoCellAnchor>
  <xdr:twoCellAnchor>
    <xdr:from>
      <xdr:col>4</xdr:col>
      <xdr:colOff>1028700</xdr:colOff>
      <xdr:row>34</xdr:row>
      <xdr:rowOff>9525</xdr:rowOff>
    </xdr:from>
    <xdr:to>
      <xdr:col>5</xdr:col>
      <xdr:colOff>76200</xdr:colOff>
      <xdr:row>34</xdr:row>
      <xdr:rowOff>9525</xdr:rowOff>
    </xdr:to>
    <xdr:sp macro="" textlink="">
      <xdr:nvSpPr>
        <xdr:cNvPr id="515177" name="Line 110"/>
        <xdr:cNvSpPr>
          <a:spLocks noChangeShapeType="1"/>
        </xdr:cNvSpPr>
      </xdr:nvSpPr>
      <xdr:spPr bwMode="auto">
        <a:xfrm>
          <a:off x="5562600" y="627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85725</xdr:rowOff>
    </xdr:from>
    <xdr:to>
      <xdr:col>4</xdr:col>
      <xdr:colOff>1114425</xdr:colOff>
      <xdr:row>36</xdr:row>
      <xdr:rowOff>257175</xdr:rowOff>
    </xdr:to>
    <xdr:sp macro="" textlink="">
      <xdr:nvSpPr>
        <xdr:cNvPr id="515178" name="Line 111"/>
        <xdr:cNvSpPr>
          <a:spLocks noChangeShapeType="1"/>
        </xdr:cNvSpPr>
      </xdr:nvSpPr>
      <xdr:spPr bwMode="auto">
        <a:xfrm>
          <a:off x="5000625" y="6867525"/>
          <a:ext cx="6477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266700</xdr:rowOff>
    </xdr:from>
    <xdr:to>
      <xdr:col>5</xdr:col>
      <xdr:colOff>838200</xdr:colOff>
      <xdr:row>37</xdr:row>
      <xdr:rowOff>133350</xdr:rowOff>
    </xdr:to>
    <xdr:sp macro="" textlink="">
      <xdr:nvSpPr>
        <xdr:cNvPr id="12400" name="人口1人当たり決算額の推移平均値テキスト445"/>
        <xdr:cNvSpPr txBox="1">
          <a:spLocks noChangeArrowheads="1"/>
        </xdr:cNvSpPr>
      </xdr:nvSpPr>
      <xdr:spPr bwMode="auto">
        <a:xfrm>
          <a:off x="5743575" y="7048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23,851</a:t>
          </a:r>
          <a:endParaRPr lang="ja-JP" altLang="en-US"/>
        </a:p>
      </xdr:txBody>
    </xdr:sp>
    <xdr:clientData/>
  </xdr:twoCellAnchor>
  <xdr:twoCellAnchor>
    <xdr:from>
      <xdr:col>4</xdr:col>
      <xdr:colOff>1066800</xdr:colOff>
      <xdr:row>36</xdr:row>
      <xdr:rowOff>266700</xdr:rowOff>
    </xdr:from>
    <xdr:to>
      <xdr:col>5</xdr:col>
      <xdr:colOff>38100</xdr:colOff>
      <xdr:row>37</xdr:row>
      <xdr:rowOff>28575</xdr:rowOff>
    </xdr:to>
    <xdr:sp macro="" textlink="">
      <xdr:nvSpPr>
        <xdr:cNvPr id="515180" name="AutoShape 113"/>
        <xdr:cNvSpPr>
          <a:spLocks noChangeArrowheads="1"/>
        </xdr:cNvSpPr>
      </xdr:nvSpPr>
      <xdr:spPr bwMode="auto">
        <a:xfrm>
          <a:off x="5600700" y="70485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38100</xdr:rowOff>
    </xdr:from>
    <xdr:to>
      <xdr:col>4</xdr:col>
      <xdr:colOff>466725</xdr:colOff>
      <xdr:row>36</xdr:row>
      <xdr:rowOff>85725</xdr:rowOff>
    </xdr:to>
    <xdr:sp macro="" textlink="">
      <xdr:nvSpPr>
        <xdr:cNvPr id="515181" name="Line 114"/>
        <xdr:cNvSpPr>
          <a:spLocks noChangeShapeType="1"/>
        </xdr:cNvSpPr>
      </xdr:nvSpPr>
      <xdr:spPr bwMode="auto">
        <a:xfrm>
          <a:off x="4305300" y="6819900"/>
          <a:ext cx="6953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285750</xdr:rowOff>
    </xdr:from>
    <xdr:to>
      <xdr:col>4</xdr:col>
      <xdr:colOff>523875</xdr:colOff>
      <xdr:row>37</xdr:row>
      <xdr:rowOff>47625</xdr:rowOff>
    </xdr:to>
    <xdr:sp macro="" textlink="">
      <xdr:nvSpPr>
        <xdr:cNvPr id="515182" name="AutoShape 115"/>
        <xdr:cNvSpPr>
          <a:spLocks noChangeArrowheads="1"/>
        </xdr:cNvSpPr>
      </xdr:nvSpPr>
      <xdr:spPr bwMode="auto">
        <a:xfrm>
          <a:off x="4953000" y="7067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57150</xdr:rowOff>
    </xdr:from>
    <xdr:to>
      <xdr:col>4</xdr:col>
      <xdr:colOff>819150</xdr:colOff>
      <xdr:row>37</xdr:row>
      <xdr:rowOff>266700</xdr:rowOff>
    </xdr:to>
    <xdr:sp macro="" textlink="">
      <xdr:nvSpPr>
        <xdr:cNvPr id="12404" name="Text Box 116"/>
        <xdr:cNvSpPr txBox="1">
          <a:spLocks noChangeArrowheads="1"/>
        </xdr:cNvSpPr>
      </xdr:nvSpPr>
      <xdr:spPr bwMode="auto">
        <a:xfrm>
          <a:off x="4619625" y="7181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22,859</a:t>
          </a:r>
          <a:endParaRPr lang="ja-JP" altLang="en-US"/>
        </a:p>
      </xdr:txBody>
    </xdr:sp>
    <xdr:clientData/>
  </xdr:twoCellAnchor>
  <xdr:twoCellAnchor>
    <xdr:from>
      <xdr:col>3</xdr:col>
      <xdr:colOff>209550</xdr:colOff>
      <xdr:row>36</xdr:row>
      <xdr:rowOff>0</xdr:rowOff>
    </xdr:from>
    <xdr:to>
      <xdr:col>3</xdr:col>
      <xdr:colOff>904875</xdr:colOff>
      <xdr:row>36</xdr:row>
      <xdr:rowOff>38100</xdr:rowOff>
    </xdr:to>
    <xdr:sp macro="" textlink="">
      <xdr:nvSpPr>
        <xdr:cNvPr id="515184" name="Line 117"/>
        <xdr:cNvSpPr>
          <a:spLocks noChangeShapeType="1"/>
        </xdr:cNvSpPr>
      </xdr:nvSpPr>
      <xdr:spPr bwMode="auto">
        <a:xfrm>
          <a:off x="3609975" y="6781800"/>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36</xdr:row>
      <xdr:rowOff>295275</xdr:rowOff>
    </xdr:from>
    <xdr:to>
      <xdr:col>3</xdr:col>
      <xdr:colOff>952500</xdr:colOff>
      <xdr:row>37</xdr:row>
      <xdr:rowOff>57150</xdr:rowOff>
    </xdr:to>
    <xdr:sp macro="" textlink="">
      <xdr:nvSpPr>
        <xdr:cNvPr id="515185" name="AutoShape 118"/>
        <xdr:cNvSpPr>
          <a:spLocks noChangeArrowheads="1"/>
        </xdr:cNvSpPr>
      </xdr:nvSpPr>
      <xdr:spPr bwMode="auto">
        <a:xfrm>
          <a:off x="4257675" y="707707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37</xdr:row>
      <xdr:rowOff>66675</xdr:rowOff>
    </xdr:from>
    <xdr:to>
      <xdr:col>4</xdr:col>
      <xdr:colOff>152400</xdr:colOff>
      <xdr:row>37</xdr:row>
      <xdr:rowOff>276225</xdr:rowOff>
    </xdr:to>
    <xdr:sp macro="" textlink="">
      <xdr:nvSpPr>
        <xdr:cNvPr id="12407" name="Text Box 119"/>
        <xdr:cNvSpPr txBox="1">
          <a:spLocks noChangeArrowheads="1"/>
        </xdr:cNvSpPr>
      </xdr:nvSpPr>
      <xdr:spPr bwMode="auto">
        <a:xfrm>
          <a:off x="3924300" y="7191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22,411</a:t>
          </a:r>
          <a:endParaRPr lang="ja-JP" altLang="en-US"/>
        </a:p>
      </xdr:txBody>
    </xdr:sp>
    <xdr:clientData/>
  </xdr:twoCellAnchor>
  <xdr:twoCellAnchor>
    <xdr:from>
      <xdr:col>2</xdr:col>
      <xdr:colOff>638175</xdr:colOff>
      <xdr:row>36</xdr:row>
      <xdr:rowOff>0</xdr:rowOff>
    </xdr:from>
    <xdr:to>
      <xdr:col>3</xdr:col>
      <xdr:colOff>209550</xdr:colOff>
      <xdr:row>36</xdr:row>
      <xdr:rowOff>9525</xdr:rowOff>
    </xdr:to>
    <xdr:sp macro="" textlink="">
      <xdr:nvSpPr>
        <xdr:cNvPr id="515187" name="Line 120"/>
        <xdr:cNvSpPr>
          <a:spLocks noChangeShapeType="1"/>
        </xdr:cNvSpPr>
      </xdr:nvSpPr>
      <xdr:spPr bwMode="auto">
        <a:xfrm flipV="1">
          <a:off x="2905125" y="6781800"/>
          <a:ext cx="7048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36</xdr:row>
      <xdr:rowOff>285750</xdr:rowOff>
    </xdr:from>
    <xdr:to>
      <xdr:col>3</xdr:col>
      <xdr:colOff>257175</xdr:colOff>
      <xdr:row>37</xdr:row>
      <xdr:rowOff>47625</xdr:rowOff>
    </xdr:to>
    <xdr:sp macro="" textlink="">
      <xdr:nvSpPr>
        <xdr:cNvPr id="515188" name="AutoShape 121"/>
        <xdr:cNvSpPr>
          <a:spLocks noChangeArrowheads="1"/>
        </xdr:cNvSpPr>
      </xdr:nvSpPr>
      <xdr:spPr bwMode="auto">
        <a:xfrm>
          <a:off x="3552825" y="7067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37</xdr:row>
      <xdr:rowOff>57150</xdr:rowOff>
    </xdr:from>
    <xdr:to>
      <xdr:col>3</xdr:col>
      <xdr:colOff>590550</xdr:colOff>
      <xdr:row>37</xdr:row>
      <xdr:rowOff>266700</xdr:rowOff>
    </xdr:to>
    <xdr:sp macro="" textlink="">
      <xdr:nvSpPr>
        <xdr:cNvPr id="12410" name="Text Box 122"/>
        <xdr:cNvSpPr txBox="1">
          <a:spLocks noChangeArrowheads="1"/>
        </xdr:cNvSpPr>
      </xdr:nvSpPr>
      <xdr:spPr bwMode="auto">
        <a:xfrm>
          <a:off x="3228975" y="7181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23,033</a:t>
          </a:r>
          <a:endParaRPr lang="ja-JP" altLang="en-US"/>
        </a:p>
      </xdr:txBody>
    </xdr:sp>
    <xdr:clientData/>
  </xdr:twoCellAnchor>
  <xdr:twoCellAnchor>
    <xdr:from>
      <xdr:col>2</xdr:col>
      <xdr:colOff>590550</xdr:colOff>
      <xdr:row>36</xdr:row>
      <xdr:rowOff>228600</xdr:rowOff>
    </xdr:from>
    <xdr:to>
      <xdr:col>2</xdr:col>
      <xdr:colOff>695325</xdr:colOff>
      <xdr:row>36</xdr:row>
      <xdr:rowOff>333375</xdr:rowOff>
    </xdr:to>
    <xdr:sp macro="" textlink="">
      <xdr:nvSpPr>
        <xdr:cNvPr id="515190" name="AutoShape 123"/>
        <xdr:cNvSpPr>
          <a:spLocks noChangeArrowheads="1"/>
        </xdr:cNvSpPr>
      </xdr:nvSpPr>
      <xdr:spPr bwMode="auto">
        <a:xfrm>
          <a:off x="2857500" y="70104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37</xdr:row>
      <xdr:rowOff>0</xdr:rowOff>
    </xdr:from>
    <xdr:to>
      <xdr:col>2</xdr:col>
      <xdr:colOff>1019175</xdr:colOff>
      <xdr:row>37</xdr:row>
      <xdr:rowOff>209550</xdr:rowOff>
    </xdr:to>
    <xdr:sp macro="" textlink="">
      <xdr:nvSpPr>
        <xdr:cNvPr id="12412" name="Text Box 124"/>
        <xdr:cNvSpPr txBox="1">
          <a:spLocks noChangeArrowheads="1"/>
        </xdr:cNvSpPr>
      </xdr:nvSpPr>
      <xdr:spPr bwMode="auto">
        <a:xfrm>
          <a:off x="2524125" y="7124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25,836</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36</xdr:row>
      <xdr:rowOff>209550</xdr:rowOff>
    </xdr:from>
    <xdr:to>
      <xdr:col>5</xdr:col>
      <xdr:colOff>38100</xdr:colOff>
      <xdr:row>36</xdr:row>
      <xdr:rowOff>314325</xdr:rowOff>
    </xdr:to>
    <xdr:sp macro="" textlink="">
      <xdr:nvSpPr>
        <xdr:cNvPr id="515197" name="Oval 130"/>
        <xdr:cNvSpPr>
          <a:spLocks noChangeArrowheads="1"/>
        </xdr:cNvSpPr>
      </xdr:nvSpPr>
      <xdr:spPr bwMode="auto">
        <a:xfrm>
          <a:off x="5600700" y="6991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85725</xdr:rowOff>
    </xdr:from>
    <xdr:to>
      <xdr:col>5</xdr:col>
      <xdr:colOff>838200</xdr:colOff>
      <xdr:row>36</xdr:row>
      <xdr:rowOff>295275</xdr:rowOff>
    </xdr:to>
    <xdr:sp macro="" textlink="">
      <xdr:nvSpPr>
        <xdr:cNvPr id="12419" name="人口1人当たり決算額の推移該当値テキスト445"/>
        <xdr:cNvSpPr txBox="1">
          <a:spLocks noChangeArrowheads="1"/>
        </xdr:cNvSpPr>
      </xdr:nvSpPr>
      <xdr:spPr bwMode="auto">
        <a:xfrm>
          <a:off x="5743575" y="6867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26,992</a:t>
          </a:r>
          <a:endParaRPr lang="ja-JP" altLang="en-US"/>
        </a:p>
      </xdr:txBody>
    </xdr:sp>
    <xdr:clientData/>
  </xdr:twoCellAnchor>
  <xdr:twoCellAnchor>
    <xdr:from>
      <xdr:col>4</xdr:col>
      <xdr:colOff>419100</xdr:colOff>
      <xdr:row>36</xdr:row>
      <xdr:rowOff>28575</xdr:rowOff>
    </xdr:from>
    <xdr:to>
      <xdr:col>4</xdr:col>
      <xdr:colOff>523875</xdr:colOff>
      <xdr:row>36</xdr:row>
      <xdr:rowOff>133350</xdr:rowOff>
    </xdr:to>
    <xdr:sp macro="" textlink="">
      <xdr:nvSpPr>
        <xdr:cNvPr id="515199" name="Oval 132"/>
        <xdr:cNvSpPr>
          <a:spLocks noChangeArrowheads="1"/>
        </xdr:cNvSpPr>
      </xdr:nvSpPr>
      <xdr:spPr bwMode="auto">
        <a:xfrm>
          <a:off x="4953000" y="68103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171450</xdr:rowOff>
    </xdr:from>
    <xdr:to>
      <xdr:col>4</xdr:col>
      <xdr:colOff>819150</xdr:colOff>
      <xdr:row>36</xdr:row>
      <xdr:rowOff>38100</xdr:rowOff>
    </xdr:to>
    <xdr:sp macro="" textlink="">
      <xdr:nvSpPr>
        <xdr:cNvPr id="12421" name="Text Box 133"/>
        <xdr:cNvSpPr txBox="1">
          <a:spLocks noChangeArrowheads="1"/>
        </xdr:cNvSpPr>
      </xdr:nvSpPr>
      <xdr:spPr bwMode="auto">
        <a:xfrm>
          <a:off x="4619625" y="6610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36,394</a:t>
          </a:r>
          <a:endParaRPr lang="ja-JP" altLang="en-US"/>
        </a:p>
      </xdr:txBody>
    </xdr:sp>
    <xdr:clientData/>
  </xdr:twoCellAnchor>
  <xdr:twoCellAnchor>
    <xdr:from>
      <xdr:col>3</xdr:col>
      <xdr:colOff>857250</xdr:colOff>
      <xdr:row>35</xdr:row>
      <xdr:rowOff>333375</xdr:rowOff>
    </xdr:from>
    <xdr:to>
      <xdr:col>3</xdr:col>
      <xdr:colOff>952500</xdr:colOff>
      <xdr:row>36</xdr:row>
      <xdr:rowOff>85725</xdr:rowOff>
    </xdr:to>
    <xdr:sp macro="" textlink="">
      <xdr:nvSpPr>
        <xdr:cNvPr id="515201" name="Oval 134"/>
        <xdr:cNvSpPr>
          <a:spLocks noChangeArrowheads="1"/>
        </xdr:cNvSpPr>
      </xdr:nvSpPr>
      <xdr:spPr bwMode="auto">
        <a:xfrm>
          <a:off x="4257675" y="677227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123825</xdr:rowOff>
    </xdr:from>
    <xdr:to>
      <xdr:col>4</xdr:col>
      <xdr:colOff>152400</xdr:colOff>
      <xdr:row>35</xdr:row>
      <xdr:rowOff>333375</xdr:rowOff>
    </xdr:to>
    <xdr:sp macro="" textlink="">
      <xdr:nvSpPr>
        <xdr:cNvPr id="12423" name="Text Box 135"/>
        <xdr:cNvSpPr txBox="1">
          <a:spLocks noChangeArrowheads="1"/>
        </xdr:cNvSpPr>
      </xdr:nvSpPr>
      <xdr:spPr bwMode="auto">
        <a:xfrm>
          <a:off x="3924300" y="656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38,659</a:t>
          </a:r>
          <a:endParaRPr lang="ja-JP" altLang="en-US"/>
        </a:p>
      </xdr:txBody>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515203" name="Oval 136"/>
        <xdr:cNvSpPr>
          <a:spLocks noChangeArrowheads="1"/>
        </xdr:cNvSpPr>
      </xdr:nvSpPr>
      <xdr:spPr bwMode="auto">
        <a:xfrm>
          <a:off x="3552825" y="67341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95250</xdr:rowOff>
    </xdr:from>
    <xdr:to>
      <xdr:col>3</xdr:col>
      <xdr:colOff>590550</xdr:colOff>
      <xdr:row>35</xdr:row>
      <xdr:rowOff>304800</xdr:rowOff>
    </xdr:to>
    <xdr:sp macro="" textlink="">
      <xdr:nvSpPr>
        <xdr:cNvPr id="12425" name="Text Box 137"/>
        <xdr:cNvSpPr txBox="1">
          <a:spLocks noChangeArrowheads="1"/>
        </xdr:cNvSpPr>
      </xdr:nvSpPr>
      <xdr:spPr bwMode="auto">
        <a:xfrm>
          <a:off x="3228975" y="653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40,554</a:t>
          </a:r>
          <a:endParaRPr lang="ja-JP" altLang="en-US"/>
        </a:p>
      </xdr:txBody>
    </xdr:sp>
    <xdr:clientData/>
  </xdr:twoCellAnchor>
  <xdr:twoCellAnchor>
    <xdr:from>
      <xdr:col>2</xdr:col>
      <xdr:colOff>590550</xdr:colOff>
      <xdr:row>35</xdr:row>
      <xdr:rowOff>304800</xdr:rowOff>
    </xdr:from>
    <xdr:to>
      <xdr:col>2</xdr:col>
      <xdr:colOff>695325</xdr:colOff>
      <xdr:row>36</xdr:row>
      <xdr:rowOff>66675</xdr:rowOff>
    </xdr:to>
    <xdr:sp macro="" textlink="">
      <xdr:nvSpPr>
        <xdr:cNvPr id="515205" name="Oval 138"/>
        <xdr:cNvSpPr>
          <a:spLocks noChangeArrowheads="1"/>
        </xdr:cNvSpPr>
      </xdr:nvSpPr>
      <xdr:spPr bwMode="auto">
        <a:xfrm>
          <a:off x="2857500" y="67437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104775</xdr:rowOff>
    </xdr:from>
    <xdr:to>
      <xdr:col>2</xdr:col>
      <xdr:colOff>1019175</xdr:colOff>
      <xdr:row>35</xdr:row>
      <xdr:rowOff>314325</xdr:rowOff>
    </xdr:to>
    <xdr:sp macro="" textlink="">
      <xdr:nvSpPr>
        <xdr:cNvPr id="12427" name="Text Box 139"/>
        <xdr:cNvSpPr txBox="1">
          <a:spLocks noChangeArrowheads="1"/>
        </xdr:cNvSpPr>
      </xdr:nvSpPr>
      <xdr:spPr bwMode="auto">
        <a:xfrm>
          <a:off x="2524125" y="6543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40,032</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99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99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2000"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2001"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200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xdr:spPr>
      <xdr:txBody>
        <a:bodyPr/>
        <a:lstStyle/>
        <a:p>
          <a:r>
            <a:rPr lang="ja-JP" altLang="en-US"/>
            <a:t>財政調整基金</a:t>
          </a:r>
          <a:r>
            <a:rPr lang="ja-JP" altLang="en-US" baseline="0"/>
            <a:t>・・・平成</a:t>
          </a:r>
          <a:r>
            <a:rPr lang="en-US" altLang="ja-JP" baseline="0"/>
            <a:t>20</a:t>
          </a:r>
          <a:r>
            <a:rPr lang="ja-JP" altLang="en-US" baseline="0"/>
            <a:t>年に</a:t>
          </a:r>
          <a:r>
            <a:rPr lang="en-US" altLang="ja-JP" baseline="0"/>
            <a:t>10</a:t>
          </a:r>
          <a:r>
            <a:rPr lang="ja-JP" altLang="en-US" baseline="0"/>
            <a:t>％を下回ったが、平成</a:t>
          </a:r>
          <a:r>
            <a:rPr lang="en-US" altLang="ja-JP" baseline="0"/>
            <a:t>22</a:t>
          </a:r>
          <a:r>
            <a:rPr lang="ja-JP" altLang="en-US" baseline="0"/>
            <a:t>年度には</a:t>
          </a:r>
          <a:r>
            <a:rPr lang="en-US" altLang="ja-JP" baseline="0"/>
            <a:t>15.89</a:t>
          </a:r>
          <a:r>
            <a:rPr lang="ja-JP" altLang="en-US" baseline="0"/>
            <a:t>％、</a:t>
          </a:r>
          <a:r>
            <a:rPr lang="en-US" altLang="ja-JP" baseline="0"/>
            <a:t>1,602</a:t>
          </a:r>
          <a:r>
            <a:rPr lang="ja-JP" altLang="en-US" baseline="0"/>
            <a:t>百万円まで増加している。今後も</a:t>
          </a:r>
          <a:r>
            <a:rPr lang="en-US" altLang="ja-JP" baseline="0"/>
            <a:t>10</a:t>
          </a:r>
          <a:r>
            <a:rPr lang="ja-JP" altLang="en-US" baseline="0"/>
            <a:t>％を上回る水準で維持していく。</a:t>
          </a:r>
          <a:endParaRPr lang="en-US" altLang="ja-JP" baseline="0"/>
        </a:p>
        <a:p>
          <a:endParaRPr lang="en-US" altLang="ja-JP" baseline="0"/>
        </a:p>
        <a:p>
          <a:r>
            <a:rPr lang="ja-JP" altLang="en-US" baseline="0"/>
            <a:t>実質収支額・・・平成</a:t>
          </a:r>
          <a:r>
            <a:rPr lang="en-US" altLang="ja-JP" baseline="0"/>
            <a:t>18</a:t>
          </a:r>
          <a:r>
            <a:rPr lang="ja-JP" altLang="en-US" baseline="0"/>
            <a:t>年度の</a:t>
          </a:r>
          <a:r>
            <a:rPr lang="en-US" altLang="ja-JP" baseline="0"/>
            <a:t>10.85%</a:t>
          </a:r>
          <a:r>
            <a:rPr lang="ja-JP" altLang="en-US" baseline="0"/>
            <a:t>から年々減少傾向であり、平成</a:t>
          </a:r>
          <a:r>
            <a:rPr lang="en-US" altLang="ja-JP" baseline="0"/>
            <a:t>22</a:t>
          </a:r>
          <a:r>
            <a:rPr lang="ja-JP" altLang="en-US" baseline="0"/>
            <a:t>年度は</a:t>
          </a:r>
          <a:r>
            <a:rPr lang="en-US" altLang="ja-JP" baseline="0"/>
            <a:t>4.76%</a:t>
          </a:r>
          <a:r>
            <a:rPr lang="ja-JP" altLang="en-US" baseline="0"/>
            <a:t>、</a:t>
          </a:r>
          <a:r>
            <a:rPr lang="en-US" altLang="ja-JP" baseline="0"/>
            <a:t>480</a:t>
          </a:r>
          <a:r>
            <a:rPr lang="ja-JP" altLang="en-US" baseline="0"/>
            <a:t>百万円となっている。</a:t>
          </a:r>
          <a:endParaRPr lang="en-US" altLang="ja-JP" baseline="0"/>
        </a:p>
        <a:p>
          <a:endParaRPr lang="en-US" altLang="ja-JP" baseline="0"/>
        </a:p>
        <a:p>
          <a:r>
            <a:rPr lang="ja-JP" altLang="en-US" baseline="0"/>
            <a:t>実質単年度収支・・・平成</a:t>
          </a:r>
          <a:r>
            <a:rPr lang="en-US" altLang="ja-JP" baseline="0"/>
            <a:t>18</a:t>
          </a:r>
          <a:r>
            <a:rPr lang="ja-JP" altLang="en-US" baseline="0"/>
            <a:t>年度には△</a:t>
          </a:r>
          <a:r>
            <a:rPr lang="en-US" altLang="ja-JP" baseline="0"/>
            <a:t>2.82</a:t>
          </a:r>
          <a:r>
            <a:rPr lang="ja-JP" altLang="en-US" baseline="0"/>
            <a:t>％（赤字）であったが、平成</a:t>
          </a:r>
          <a:r>
            <a:rPr lang="en-US" altLang="ja-JP" baseline="0"/>
            <a:t>22</a:t>
          </a:r>
          <a:r>
            <a:rPr lang="ja-JP" altLang="en-US" baseline="0"/>
            <a:t>年度まで上昇に推移し、</a:t>
          </a:r>
          <a:r>
            <a:rPr lang="en-US" altLang="ja-JP" baseline="0"/>
            <a:t>2.91</a:t>
          </a:r>
          <a:r>
            <a:rPr lang="ja-JP" altLang="en-US" baseline="0"/>
            <a:t>％（黒字）となった。今後も黒字となる水準を維持していく。</a:t>
          </a:r>
          <a:endParaRPr lang="en-US" altLang="ja-JP" baseline="0"/>
        </a:p>
        <a:p>
          <a:endParaRPr lang="ja-JP" altLang="en-US"/>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00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岐阜県揖斐川町</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355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3557"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xdr:spPr>
      <xdr:txBody>
        <a:bodyPr/>
        <a:lstStyle/>
        <a:p>
          <a:r>
            <a:rPr lang="ja-JP" altLang="en-US" sz="1100" b="0" i="0" u="none" strike="noStrike" baseline="0" smtClean="0">
              <a:latin typeface="+mn-lt"/>
              <a:ea typeface="+mn-ea"/>
              <a:cs typeface="+mn-cs"/>
            </a:rPr>
            <a:t>分析欄</a:t>
          </a:r>
          <a:endParaRPr lang="en-US" altLang="ja-JP" sz="1100" b="0" i="0" u="none" strike="noStrike" baseline="0" smtClean="0">
            <a:latin typeface="+mn-lt"/>
            <a:ea typeface="+mn-ea"/>
            <a:cs typeface="+mn-cs"/>
          </a:endParaRPr>
        </a:p>
        <a:p>
          <a:r>
            <a:rPr lang="ja-JP" altLang="en-US" sz="1100" b="0" i="0" u="none" strike="noStrike" baseline="0" smtClean="0">
              <a:latin typeface="+mn-lt"/>
              <a:ea typeface="+mn-ea"/>
              <a:cs typeface="+mn-cs"/>
            </a:rPr>
            <a:t>○上水道事業会計・・・平成</a:t>
          </a:r>
          <a:r>
            <a:rPr lang="en-US" altLang="ja-JP" sz="1100" b="0" i="0" u="none" strike="noStrike" baseline="0" smtClean="0">
              <a:latin typeface="+mn-lt"/>
              <a:ea typeface="+mn-ea"/>
              <a:cs typeface="+mn-cs"/>
            </a:rPr>
            <a:t>19</a:t>
          </a:r>
          <a:r>
            <a:rPr lang="ja-JP" altLang="en-US" sz="1100" b="0" i="0" u="none" strike="noStrike" baseline="0" smtClean="0">
              <a:latin typeface="+mn-lt"/>
              <a:ea typeface="+mn-ea"/>
              <a:cs typeface="+mn-cs"/>
            </a:rPr>
            <a:t>年度以降、</a:t>
          </a:r>
          <a:r>
            <a:rPr lang="en-US" altLang="ja-JP" sz="1100" b="0" i="0" u="none" strike="noStrike" baseline="0" smtClean="0">
              <a:latin typeface="+mn-lt"/>
              <a:ea typeface="+mn-ea"/>
              <a:cs typeface="+mn-cs"/>
            </a:rPr>
            <a:t>5</a:t>
          </a:r>
          <a:r>
            <a:rPr lang="ja-JP" altLang="en-US" sz="1100" b="0" i="0" u="none" strike="noStrike" baseline="0" smtClean="0">
              <a:latin typeface="+mn-lt"/>
              <a:ea typeface="+mn-ea"/>
              <a:cs typeface="+mn-cs"/>
            </a:rPr>
            <a:t>％前後の黒字を維持している。今後も適正な経営に努める。</a:t>
          </a:r>
        </a:p>
        <a:p>
          <a:r>
            <a:rPr lang="ja-JP" altLang="en-US" sz="1100" b="0" i="0" u="none" strike="noStrike" baseline="0" smtClean="0">
              <a:latin typeface="+mn-lt"/>
              <a:ea typeface="+mn-ea"/>
              <a:cs typeface="+mn-cs"/>
            </a:rPr>
            <a:t>○一般会計・・・</a:t>
          </a:r>
          <a:r>
            <a:rPr lang="ja-JP" altLang="ja-JP" sz="1100" b="0" i="0" baseline="0">
              <a:effectLst/>
              <a:latin typeface="+mn-lt"/>
              <a:ea typeface="+mn-ea"/>
              <a:cs typeface="+mn-cs"/>
            </a:rPr>
            <a:t>平成</a:t>
          </a:r>
          <a:r>
            <a:rPr lang="en-US" altLang="ja-JP" sz="1100" b="0" i="0" baseline="0">
              <a:effectLst/>
              <a:latin typeface="+mn-lt"/>
              <a:ea typeface="+mn-ea"/>
              <a:cs typeface="+mn-cs"/>
            </a:rPr>
            <a:t>19</a:t>
          </a:r>
          <a:r>
            <a:rPr lang="ja-JP" altLang="ja-JP" sz="1100" b="0" i="0" baseline="0">
              <a:effectLst/>
              <a:latin typeface="+mn-lt"/>
              <a:ea typeface="+mn-ea"/>
              <a:cs typeface="+mn-cs"/>
            </a:rPr>
            <a:t>年度以降、</a:t>
          </a:r>
          <a:r>
            <a:rPr lang="en-US" altLang="ja-JP" sz="1100" b="0" i="0" baseline="0">
              <a:effectLst/>
              <a:latin typeface="+mn-lt"/>
              <a:ea typeface="+mn-ea"/>
              <a:cs typeface="+mn-cs"/>
            </a:rPr>
            <a:t>5</a:t>
          </a:r>
          <a:r>
            <a:rPr lang="ja-JP" altLang="ja-JP" sz="1100" b="0" i="0" baseline="0">
              <a:effectLst/>
              <a:latin typeface="+mn-lt"/>
              <a:ea typeface="+mn-ea"/>
              <a:cs typeface="+mn-cs"/>
            </a:rPr>
            <a:t>％前後の黒字を維持している。</a:t>
          </a:r>
          <a:endParaRPr lang="en-US" altLang="ja-JP" sz="1100" b="0" i="0" u="none" strike="noStrike" baseline="0" smtClean="0">
            <a:latin typeface="+mn-lt"/>
            <a:ea typeface="+mn-ea"/>
            <a:cs typeface="+mn-cs"/>
          </a:endParaRPr>
        </a:p>
        <a:p>
          <a:r>
            <a:rPr lang="ja-JP" altLang="en-US" sz="1100" b="0" i="0" u="none" strike="noStrike" baseline="0" smtClean="0">
              <a:latin typeface="+mn-lt"/>
              <a:ea typeface="+mn-ea"/>
              <a:cs typeface="+mn-cs"/>
            </a:rPr>
            <a:t>○国民健康保険特別会計・・・繰入金については、一般会計からの繰入、国民健康保険基金の繰入により財政運営を行っており、</a:t>
          </a:r>
          <a:r>
            <a:rPr lang="en-US" altLang="ja-JP" sz="1100" b="0" i="0" u="none" strike="noStrike" baseline="0" smtClean="0">
              <a:latin typeface="+mn-lt"/>
              <a:ea typeface="+mn-ea"/>
              <a:cs typeface="+mn-cs"/>
            </a:rPr>
            <a:t>1</a:t>
          </a:r>
          <a:r>
            <a:rPr lang="ja-JP" altLang="en-US" sz="1100" b="0" i="0" u="none" strike="noStrike" baseline="0" smtClean="0">
              <a:latin typeface="+mn-lt"/>
              <a:ea typeface="+mn-ea"/>
              <a:cs typeface="+mn-cs"/>
            </a:rPr>
            <a:t>％以内の範囲に留まっている。</a:t>
          </a:r>
        </a:p>
        <a:p>
          <a:r>
            <a:rPr lang="ja-JP" altLang="en-US" sz="1100" b="0" i="0" u="none" strike="noStrike" baseline="0" smtClean="0">
              <a:latin typeface="+mn-lt"/>
              <a:ea typeface="+mn-ea"/>
              <a:cs typeface="+mn-cs"/>
            </a:rPr>
            <a:t>○杉原地域土地取得等特別会計・・・</a:t>
          </a:r>
          <a:r>
            <a:rPr lang="ja-JP" altLang="ja-JP" sz="1100" b="0" i="0" baseline="0">
              <a:effectLst/>
              <a:latin typeface="+mn-lt"/>
              <a:ea typeface="+mn-ea"/>
              <a:cs typeface="+mn-cs"/>
            </a:rPr>
            <a:t>一般会計からの繰入、</a:t>
          </a:r>
          <a:r>
            <a:rPr lang="ja-JP" altLang="en-US" sz="1100" b="0" i="0" baseline="0">
              <a:effectLst/>
              <a:latin typeface="+mn-lt"/>
              <a:ea typeface="+mn-ea"/>
              <a:cs typeface="+mn-cs"/>
            </a:rPr>
            <a:t>前年度繰越金により財政運営を行っており、</a:t>
          </a:r>
          <a:r>
            <a:rPr lang="en-US" altLang="ja-JP" sz="1100" b="0" i="0" baseline="0">
              <a:effectLst/>
              <a:latin typeface="+mn-lt"/>
              <a:ea typeface="+mn-ea"/>
              <a:cs typeface="+mn-cs"/>
            </a:rPr>
            <a:t>1</a:t>
          </a:r>
          <a:r>
            <a:rPr lang="ja-JP" altLang="ja-JP" sz="1100" b="0" i="0" baseline="0">
              <a:effectLst/>
              <a:latin typeface="+mn-lt"/>
              <a:ea typeface="+mn-ea"/>
              <a:cs typeface="+mn-cs"/>
            </a:rPr>
            <a:t>％以内の範囲に留まっている</a:t>
          </a:r>
          <a:r>
            <a:rPr lang="ja-JP" altLang="en-US" sz="1100" b="0" i="0" baseline="0">
              <a:effectLst/>
              <a:latin typeface="+mn-lt"/>
              <a:ea typeface="+mn-ea"/>
              <a:cs typeface="+mn-cs"/>
            </a:rPr>
            <a:t>。予算の範囲内で土地取得等にかかる事業を行っている。</a:t>
          </a:r>
          <a:endParaRPr lang="en-US" altLang="ja-JP" sz="1100" b="0" i="0" u="none" strike="noStrike" baseline="0" smtClean="0">
            <a:latin typeface="+mn-lt"/>
            <a:ea typeface="+mn-ea"/>
            <a:cs typeface="+mn-cs"/>
          </a:endParaRPr>
        </a:p>
        <a:p>
          <a:r>
            <a:rPr lang="ja-JP" altLang="en-US" sz="1100" b="0" i="0" u="none" strike="noStrike" baseline="0" smtClean="0">
              <a:latin typeface="+mn-lt"/>
              <a:ea typeface="+mn-ea"/>
              <a:cs typeface="+mn-cs"/>
            </a:rPr>
            <a:t>○国民健康保険直診勘定特別会計・・・歳入の約</a:t>
          </a:r>
          <a:r>
            <a:rPr lang="en-US" altLang="ja-JP" sz="1100" b="0" i="0" u="none" strike="noStrike" baseline="0" smtClean="0">
              <a:latin typeface="+mn-lt"/>
              <a:ea typeface="+mn-ea"/>
              <a:cs typeface="+mn-cs"/>
            </a:rPr>
            <a:t>40</a:t>
          </a:r>
          <a:r>
            <a:rPr lang="ja-JP" altLang="en-US" sz="1100" b="0" i="0" u="none" strike="noStrike" baseline="0" smtClean="0">
              <a:latin typeface="+mn-lt"/>
              <a:ea typeface="+mn-ea"/>
              <a:cs typeface="+mn-cs"/>
            </a:rPr>
            <a:t>％を国</a:t>
          </a:r>
          <a:r>
            <a:rPr lang="ja-JP" altLang="ja-JP" sz="1100" b="0" i="0" baseline="0">
              <a:effectLst/>
              <a:latin typeface="+mn-lt"/>
              <a:ea typeface="+mn-ea"/>
              <a:cs typeface="+mn-cs"/>
            </a:rPr>
            <a:t>事業勘定と一般会計からの繰入金により運営しており、</a:t>
          </a:r>
          <a:r>
            <a:rPr lang="en-US" altLang="ja-JP" sz="1100" b="0" i="0" baseline="0">
              <a:effectLst/>
              <a:latin typeface="+mn-lt"/>
              <a:ea typeface="+mn-ea"/>
              <a:cs typeface="+mn-cs"/>
            </a:rPr>
            <a:t>1</a:t>
          </a:r>
          <a:r>
            <a:rPr lang="ja-JP" altLang="ja-JP" sz="1100" b="0" i="0" baseline="0">
              <a:effectLst/>
              <a:latin typeface="+mn-lt"/>
              <a:ea typeface="+mn-ea"/>
              <a:cs typeface="+mn-cs"/>
            </a:rPr>
            <a:t>％以内の範囲に留まっている。広範な揖斐川町において、山村地区の医療拠点として診療所を設置している。</a:t>
          </a:r>
          <a:endParaRPr lang="ja-JP" altLang="ja-JP">
            <a:effectLst/>
          </a:endParaRPr>
        </a:p>
        <a:p>
          <a:r>
            <a:rPr lang="ja-JP" altLang="en-US" sz="1100" b="0" i="0" u="none" strike="noStrike" baseline="0" smtClean="0">
              <a:latin typeface="+mn-lt"/>
              <a:ea typeface="+mn-ea"/>
              <a:cs typeface="+mn-cs"/>
            </a:rPr>
            <a:t>○農業集落排水事業特別会計・・・使用料・分担金、一般会計からの繰入、地方債により運営しており、</a:t>
          </a:r>
          <a:r>
            <a:rPr lang="en-US" altLang="ja-JP" sz="1100" b="0" i="0" u="none" strike="noStrike" baseline="0" smtClean="0">
              <a:latin typeface="+mn-lt"/>
              <a:ea typeface="+mn-ea"/>
              <a:cs typeface="+mn-cs"/>
            </a:rPr>
            <a:t>0.</a:t>
          </a:r>
          <a:r>
            <a:rPr lang="en-US" altLang="ja-JP" sz="1100" b="0" i="0" baseline="0">
              <a:effectLst/>
              <a:latin typeface="+mn-lt"/>
              <a:ea typeface="+mn-ea"/>
              <a:cs typeface="+mn-cs"/>
            </a:rPr>
            <a:t>1</a:t>
          </a:r>
          <a:r>
            <a:rPr lang="ja-JP" altLang="ja-JP" sz="1100" b="0" i="0" baseline="0">
              <a:effectLst/>
              <a:latin typeface="+mn-lt"/>
              <a:ea typeface="+mn-ea"/>
              <a:cs typeface="+mn-cs"/>
            </a:rPr>
            <a:t>％以内の範囲に留まっている。</a:t>
          </a:r>
          <a:r>
            <a:rPr lang="ja-JP" altLang="en-US" sz="1100" b="0" i="0" u="none" strike="noStrike" baseline="0" smtClean="0">
              <a:latin typeface="+mn-lt"/>
              <a:ea typeface="+mn-ea"/>
              <a:cs typeface="+mn-cs"/>
            </a:rPr>
            <a:t>平成</a:t>
          </a:r>
          <a:r>
            <a:rPr lang="en-US" altLang="ja-JP" sz="1100" b="0" i="0" u="none" strike="noStrike" baseline="0" smtClean="0">
              <a:latin typeface="+mn-lt"/>
              <a:ea typeface="+mn-ea"/>
              <a:cs typeface="+mn-cs"/>
            </a:rPr>
            <a:t>22</a:t>
          </a:r>
          <a:r>
            <a:rPr lang="ja-JP" altLang="en-US" sz="1100" b="0" i="0" u="none" strike="noStrike" baseline="0" smtClean="0">
              <a:latin typeface="+mn-lt"/>
              <a:ea typeface="+mn-ea"/>
              <a:cs typeface="+mn-cs"/>
            </a:rPr>
            <a:t>年度は１地区において整備工事が行われており、</a:t>
          </a:r>
          <a:r>
            <a:rPr lang="ja-JP" altLang="ja-JP" sz="1100" b="0" i="0" baseline="0">
              <a:effectLst/>
              <a:latin typeface="+mn-lt"/>
              <a:ea typeface="+mn-ea"/>
              <a:cs typeface="+mn-cs"/>
            </a:rPr>
            <a:t>今後も</a:t>
          </a:r>
          <a:r>
            <a:rPr lang="ja-JP" altLang="en-US" sz="1100" b="0" i="0" baseline="0">
              <a:effectLst/>
              <a:latin typeface="+mn-lt"/>
              <a:ea typeface="+mn-ea"/>
              <a:cs typeface="+mn-cs"/>
            </a:rPr>
            <a:t>新規計画地区において</a:t>
          </a:r>
          <a:r>
            <a:rPr lang="ja-JP" altLang="ja-JP" sz="1100" b="0" i="0" baseline="0">
              <a:effectLst/>
              <a:latin typeface="+mn-lt"/>
              <a:ea typeface="+mn-ea"/>
              <a:cs typeface="+mn-cs"/>
            </a:rPr>
            <a:t>整備工事を進める。</a:t>
          </a:r>
          <a:endParaRPr lang="ja-JP" altLang="ja-JP">
            <a:effectLst/>
          </a:endParaRPr>
        </a:p>
        <a:p>
          <a:r>
            <a:rPr lang="ja-JP" altLang="en-US" sz="1100" b="0" i="0" u="none" strike="noStrike" baseline="0" smtClean="0">
              <a:latin typeface="+mn-lt"/>
              <a:ea typeface="+mn-ea"/>
              <a:cs typeface="+mn-cs"/>
            </a:rPr>
            <a:t>○大和簡易水道特別会計・・・新たな拡張事業は行っておらず、維持管理のみの運営である。一般会計からの繰入は消火栓の維持負担分のみであり、公債費もなく、</a:t>
          </a:r>
          <a:r>
            <a:rPr lang="en-US" altLang="ja-JP" sz="1100" b="0" i="0" baseline="0">
              <a:effectLst/>
              <a:latin typeface="+mn-lt"/>
              <a:ea typeface="+mn-ea"/>
              <a:cs typeface="+mn-cs"/>
            </a:rPr>
            <a:t>0.1</a:t>
          </a:r>
          <a:r>
            <a:rPr lang="ja-JP" altLang="ja-JP" sz="1100" b="0" i="0" baseline="0">
              <a:effectLst/>
              <a:latin typeface="+mn-lt"/>
              <a:ea typeface="+mn-ea"/>
              <a:cs typeface="+mn-cs"/>
            </a:rPr>
            <a:t>％以内の範囲に留まっている。</a:t>
          </a:r>
          <a:endParaRPr lang="en-US" altLang="ja-JP" sz="1100" b="0" i="0" u="none" strike="noStrike" baseline="0" smtClean="0">
            <a:latin typeface="+mn-lt"/>
            <a:ea typeface="+mn-ea"/>
            <a:cs typeface="+mn-cs"/>
          </a:endParaRPr>
        </a:p>
        <a:p>
          <a:r>
            <a:rPr lang="ja-JP" altLang="en-US" sz="1100" b="0" i="0" u="none" strike="noStrike" baseline="0" smtClean="0">
              <a:latin typeface="+mn-lt"/>
              <a:ea typeface="+mn-ea"/>
              <a:cs typeface="+mn-cs"/>
            </a:rPr>
            <a:t>○地域情報特別会計・・・</a:t>
          </a:r>
          <a:r>
            <a:rPr lang="ja-JP" altLang="ja-JP" sz="1100" b="0" i="0" baseline="0">
              <a:effectLst/>
              <a:latin typeface="+mn-lt"/>
              <a:ea typeface="+mn-ea"/>
              <a:cs typeface="+mn-cs"/>
            </a:rPr>
            <a:t>平成</a:t>
          </a:r>
          <a:r>
            <a:rPr lang="en-US" altLang="ja-JP" sz="1100" b="0" i="0" baseline="0">
              <a:effectLst/>
              <a:latin typeface="+mn-lt"/>
              <a:ea typeface="+mn-ea"/>
              <a:cs typeface="+mn-cs"/>
            </a:rPr>
            <a:t>20</a:t>
          </a:r>
          <a:r>
            <a:rPr lang="ja-JP" altLang="ja-JP" sz="1100" b="0" i="0" baseline="0">
              <a:effectLst/>
              <a:latin typeface="+mn-lt"/>
              <a:ea typeface="+mn-ea"/>
              <a:cs typeface="+mn-cs"/>
            </a:rPr>
            <a:t>年度以降、</a:t>
          </a:r>
          <a:r>
            <a:rPr lang="en-US" altLang="ja-JP" sz="1100" b="0" i="0" baseline="0">
              <a:effectLst/>
              <a:latin typeface="+mn-lt"/>
              <a:ea typeface="+mn-ea"/>
              <a:cs typeface="+mn-cs"/>
            </a:rPr>
            <a:t>1</a:t>
          </a:r>
          <a:r>
            <a:rPr lang="ja-JP" altLang="ja-JP" sz="1100" b="0" i="0" baseline="0">
              <a:effectLst/>
              <a:latin typeface="+mn-lt"/>
              <a:ea typeface="+mn-ea"/>
              <a:cs typeface="+mn-cs"/>
            </a:rPr>
            <a:t>％以内の範囲に留まってい</a:t>
          </a:r>
          <a:r>
            <a:rPr lang="ja-JP" altLang="en-US" sz="1100" b="0" i="0" baseline="0">
              <a:effectLst/>
              <a:latin typeface="+mn-lt"/>
              <a:ea typeface="+mn-ea"/>
              <a:cs typeface="+mn-cs"/>
            </a:rPr>
            <a:t>る。主に</a:t>
          </a:r>
          <a:r>
            <a:rPr lang="ja-JP" altLang="en-US" sz="1100" b="0" i="0" u="none" strike="noStrike" baseline="0" smtClean="0">
              <a:latin typeface="+mn-lt"/>
              <a:ea typeface="+mn-ea"/>
              <a:cs typeface="+mn-cs"/>
            </a:rPr>
            <a:t>使用料・負担金、一般会計からの繰入金等により運営している。一般会計からの繰入金は歳入の約</a:t>
          </a:r>
          <a:r>
            <a:rPr lang="en-US" altLang="ja-JP" sz="1100" b="0" i="0" u="none" strike="noStrike" baseline="0" smtClean="0">
              <a:latin typeface="+mn-lt"/>
              <a:ea typeface="+mn-ea"/>
              <a:cs typeface="+mn-cs"/>
            </a:rPr>
            <a:t>45</a:t>
          </a:r>
          <a:r>
            <a:rPr lang="ja-JP" altLang="en-US" sz="1100" b="0" i="0" u="none" strike="noStrike" baseline="0" smtClean="0">
              <a:latin typeface="+mn-lt"/>
              <a:ea typeface="+mn-ea"/>
              <a:cs typeface="+mn-cs"/>
            </a:rPr>
            <a:t>％を占めている。</a:t>
          </a:r>
          <a:endParaRPr lang="en-US" altLang="ja-JP" sz="1100" b="0" i="0" u="none" strike="noStrike" baseline="0" smtClean="0">
            <a:latin typeface="+mn-lt"/>
            <a:ea typeface="+mn-ea"/>
            <a:cs typeface="+mn-cs"/>
          </a:endParaRPr>
        </a:p>
        <a:p>
          <a:r>
            <a:rPr lang="ja-JP" altLang="en-US"/>
            <a:t>○その他・・・赤字となっている特別会計は無い。黒字の内訳は、老人保健医療、谷汲中央診療所、４簡易水道、５財産区、徳山ダム上流域公有地化、後記高齢医療、個別排水事業の各特別会計である。</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岐阜県揖斐川町</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3565"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3566"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3567"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3568"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3569"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3570"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3571"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3572"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3573"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3574"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岐阜県揖斐川町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458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458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458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458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458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458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458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459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459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4592"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4593"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459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xdr:spPr>
      <xdr:txBody>
        <a:bodyPr/>
        <a:lstStyle/>
        <a:p>
          <a:r>
            <a:rPr lang="ja-JP" altLang="en-US"/>
            <a:t>○元利償還金　　</a:t>
          </a:r>
          <a:endParaRPr lang="en-US" altLang="ja-JP"/>
        </a:p>
        <a:p>
          <a:r>
            <a:rPr lang="ja-JP" altLang="en-US"/>
            <a:t>　新規起債の抑制、</a:t>
          </a:r>
          <a:r>
            <a:rPr lang="en-US" altLang="ja-JP"/>
            <a:t>H22</a:t>
          </a:r>
          <a:r>
            <a:rPr lang="ja-JP" altLang="en-US"/>
            <a:t>年度に行った利率の高い起債の繰上償還により、元利償還金は減少してきている。</a:t>
          </a:r>
          <a:endParaRPr lang="en-US" altLang="ja-JP"/>
        </a:p>
        <a:p>
          <a:r>
            <a:rPr lang="ja-JP" altLang="en-US"/>
            <a:t>○公営企業債の元利償還金に対する負担金等</a:t>
          </a:r>
          <a:endParaRPr lang="en-US" altLang="ja-JP"/>
        </a:p>
        <a:p>
          <a:r>
            <a:rPr lang="ja-JP" altLang="en-US"/>
            <a:t>　上水道、簡易水道、下水道事業、介護サービス事業に対する繰出で、横ばいに推移している。</a:t>
          </a:r>
          <a:r>
            <a:rPr lang="en-US" altLang="ja-JP"/>
            <a:t>H22</a:t>
          </a:r>
          <a:r>
            <a:rPr lang="ja-JP" altLang="en-US"/>
            <a:t>年度は簡易水道事業において増があった。</a:t>
          </a:r>
          <a:endParaRPr lang="en-US" altLang="ja-JP"/>
        </a:p>
        <a:p>
          <a:r>
            <a:rPr lang="ja-JP" altLang="en-US"/>
            <a:t>○組合等が起こした地方債の元利償還金に対する負担金</a:t>
          </a:r>
          <a:endParaRPr lang="en-US" altLang="ja-JP"/>
        </a:p>
        <a:p>
          <a:r>
            <a:rPr lang="ja-JP" altLang="en-US"/>
            <a:t>　西濃環境整備組合、揖斐郡消防組合、</a:t>
          </a:r>
          <a:r>
            <a:rPr lang="ja-JP" altLang="ja-JP" sz="1100">
              <a:effectLst/>
              <a:latin typeface="+mn-lt"/>
              <a:ea typeface="+mn-ea"/>
              <a:cs typeface="+mn-cs"/>
            </a:rPr>
            <a:t>大垣衛生施設組合</a:t>
          </a:r>
          <a:r>
            <a:rPr lang="ja-JP" altLang="en-US"/>
            <a:t>等に対する負担金であり、横ばいに推移している。</a:t>
          </a:r>
          <a:endParaRPr lang="en-US" altLang="ja-JP"/>
        </a:p>
        <a:p>
          <a:r>
            <a:rPr lang="ja-JP" altLang="en-US"/>
            <a:t>○算入公債費等</a:t>
          </a:r>
          <a:endParaRPr lang="en-US" altLang="ja-JP"/>
        </a:p>
        <a:p>
          <a:r>
            <a:rPr lang="ja-JP" altLang="en-US"/>
            <a:t>　過去の起債に対する基準財政需要額であり、横ばいとなっている。</a:t>
          </a:r>
          <a:endParaRPr lang="en-US" altLang="ja-JP"/>
        </a:p>
        <a:p>
          <a:r>
            <a:rPr lang="ja-JP" altLang="en-US"/>
            <a:t>○実質公債費比率の分子</a:t>
          </a:r>
          <a:endParaRPr lang="en-US" altLang="ja-JP"/>
        </a:p>
        <a:p>
          <a:r>
            <a:rPr lang="ja-JP" altLang="en-US"/>
            <a:t>　分析対象年度以前からの新規起債の抑制傾向により、元利償還金も年々減少し、算入公債費が横ばいであることからも、年々減少傾向となっている。</a:t>
          </a:r>
          <a:endParaRPr lang="en-US" altLang="ja-JP"/>
        </a:p>
        <a:p>
          <a:endParaRPr lang="en-US" altLang="ja-JP"/>
        </a:p>
        <a:p>
          <a:endParaRPr lang="en-US" altLang="ja-JP"/>
        </a:p>
        <a:p>
          <a:r>
            <a:rPr lang="ja-JP" altLang="en-US"/>
            <a:t>　</a:t>
          </a:r>
          <a:r>
            <a:rPr lang="ja-JP" altLang="en-US" baseline="0"/>
            <a:t> </a:t>
          </a:r>
          <a:r>
            <a:rPr lang="ja-JP" altLang="en-US"/>
            <a:t>　</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459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1402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1402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xdr:spPr>
      <xdr:txBody>
        <a:bodyPr/>
        <a:lstStyle/>
        <a:p>
          <a:r>
            <a:rPr lang="ja-JP" altLang="en-US" sz="1000"/>
            <a:t>○一般会計等にかかる地方債の現在高・・・新規起債の抑制、繰上償還の実施により著しい増加はないが、災害復旧事業や学校を含む公共施設の耐震化事業など、臨時的なものもあり、</a:t>
          </a:r>
          <a:r>
            <a:rPr lang="en-US" altLang="ja-JP" sz="1000"/>
            <a:t>H22</a:t>
          </a:r>
          <a:r>
            <a:rPr lang="ja-JP" altLang="en-US" sz="1000"/>
            <a:t>年度は増加している。</a:t>
          </a:r>
          <a:endParaRPr lang="en-US" altLang="ja-JP" sz="1000"/>
        </a:p>
        <a:p>
          <a:r>
            <a:rPr lang="ja-JP" altLang="en-US" sz="1000"/>
            <a:t>○公営企業債等繰入見込額・・・上水道、簡易水道、下水道事業に対するものの影響が大きい。特に下水道事業（農集）については、未整備地区について今後も整備を進めていくため、増加する見込みである。</a:t>
          </a:r>
          <a:endParaRPr lang="en-US" altLang="ja-JP" sz="1000"/>
        </a:p>
        <a:p>
          <a:r>
            <a:rPr lang="ja-JP" altLang="en-US" sz="1000"/>
            <a:t>○組合等負担等見込額・・・加入する組合が新たな設備投等資を行わない限り著しく変化するものではなく、減少傾向にある。</a:t>
          </a:r>
          <a:endParaRPr lang="en-US" altLang="ja-JP" sz="1000"/>
        </a:p>
        <a:p>
          <a:pPr>
            <a:lnSpc>
              <a:spcPts val="1200"/>
            </a:lnSpc>
          </a:pPr>
          <a:r>
            <a:rPr lang="ja-JP" altLang="en-US" sz="1000"/>
            <a:t>○設立法人等の負債額等負担見込額・・・揖斐川町土地開発公社に対する負担見込額である。横ばい傾向であり、公社においても取得地の積極的な整理等運営の健全化を進めていく。</a:t>
          </a:r>
          <a:endParaRPr lang="en-US" altLang="ja-JP" sz="1000"/>
        </a:p>
        <a:p>
          <a:r>
            <a:rPr lang="ja-JP" altLang="en-US" sz="1000"/>
            <a:t>○充当可能基金・・・</a:t>
          </a:r>
          <a:r>
            <a:rPr lang="en-US" altLang="ja-JP" sz="1000"/>
            <a:t>H19</a:t>
          </a:r>
          <a:r>
            <a:rPr lang="ja-JP" altLang="en-US" sz="1000"/>
            <a:t>年度から</a:t>
          </a:r>
          <a:r>
            <a:rPr lang="en-US" altLang="ja-JP" sz="1000"/>
            <a:t>628</a:t>
          </a:r>
          <a:r>
            <a:rPr lang="ja-JP" altLang="en-US" sz="1000"/>
            <a:t>百万円減少しているが、</a:t>
          </a:r>
          <a:r>
            <a:rPr lang="en-US" altLang="ja-JP" sz="1000"/>
            <a:t>H22</a:t>
          </a:r>
          <a:r>
            <a:rPr lang="ja-JP" altLang="en-US" sz="1000"/>
            <a:t>年度末で</a:t>
          </a:r>
          <a:r>
            <a:rPr lang="en-US" altLang="ja-JP" sz="1000"/>
            <a:t>5,680</a:t>
          </a:r>
          <a:r>
            <a:rPr lang="ja-JP" altLang="en-US" sz="1000"/>
            <a:t>百万円となっている。年間の取崩額も大きくなく、著しい増減は見られない。</a:t>
          </a:r>
          <a:endParaRPr lang="en-US" altLang="ja-JP" sz="1000"/>
        </a:p>
        <a:p>
          <a:pPr>
            <a:lnSpc>
              <a:spcPts val="1200"/>
            </a:lnSpc>
          </a:pPr>
          <a:r>
            <a:rPr lang="ja-JP" altLang="en-US" sz="1000"/>
            <a:t>○充当可能特定歳入・・・町営住宅の使用料が主である。入居者数に著しい増減はないが、施設の経過年数による家賃の軽減措置により減少傾向にあるが、今後は新設による増が見込まれる。</a:t>
          </a:r>
          <a:endParaRPr lang="en-US" altLang="ja-JP" sz="1000"/>
        </a:p>
        <a:p>
          <a:pPr>
            <a:lnSpc>
              <a:spcPts val="1300"/>
            </a:lnSpc>
          </a:pPr>
          <a:r>
            <a:rPr lang="ja-JP" altLang="en-US" sz="1000"/>
            <a:t>○基準財政需要額算入見込額・・・公債費の算入見込額の増加により、年々増加している。</a:t>
          </a:r>
          <a:endParaRPr lang="en-US" altLang="ja-JP" sz="1000"/>
        </a:p>
        <a:p>
          <a:r>
            <a:rPr lang="ja-JP" altLang="en-US" sz="1000"/>
            <a:t>○将来負担比率の分子・・・充当可能基金・特定歳入の減少に対し、基準財政需要額算入見込額の増加が著しく、分子は減少している。</a:t>
          </a:r>
          <a:endParaRPr lang="en-US" altLang="ja-JP" sz="1000"/>
        </a:p>
        <a:p>
          <a:pPr>
            <a:lnSpc>
              <a:spcPts val="1100"/>
            </a:lnSpc>
          </a:pPr>
          <a:r>
            <a:rPr lang="ja-JP" altLang="en-US"/>
            <a:t>　</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31402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31402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31402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31402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31403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31403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31403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31403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1403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1403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1403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1403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1403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岐阜県揖斐川町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31404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90" zoomScaleNormal="9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77" t="s">
        <v>124</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35"/>
      <c r="DK1" s="135"/>
      <c r="DL1" s="135"/>
      <c r="DM1" s="135"/>
      <c r="DN1" s="135"/>
      <c r="DO1" s="135"/>
    </row>
    <row r="2" spans="1:119" ht="24.75" thickBot="1" x14ac:dyDescent="0.2">
      <c r="A2" s="134"/>
      <c r="B2" s="137" t="s">
        <v>125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378" t="s">
        <v>126</v>
      </c>
      <c r="C3" s="379"/>
      <c r="D3" s="379"/>
      <c r="E3" s="380"/>
      <c r="F3" s="380"/>
      <c r="G3" s="380"/>
      <c r="H3" s="380"/>
      <c r="I3" s="380"/>
      <c r="J3" s="380"/>
      <c r="K3" s="380"/>
      <c r="L3" s="380" t="s">
        <v>127</v>
      </c>
      <c r="M3" s="380"/>
      <c r="N3" s="380"/>
      <c r="O3" s="380"/>
      <c r="P3" s="380"/>
      <c r="Q3" s="380"/>
      <c r="R3" s="384"/>
      <c r="S3" s="384"/>
      <c r="T3" s="384"/>
      <c r="U3" s="384"/>
      <c r="V3" s="385"/>
      <c r="W3" s="390" t="s">
        <v>128</v>
      </c>
      <c r="X3" s="391"/>
      <c r="Y3" s="391"/>
      <c r="Z3" s="391"/>
      <c r="AA3" s="391"/>
      <c r="AB3" s="379"/>
      <c r="AC3" s="384" t="s">
        <v>129</v>
      </c>
      <c r="AD3" s="391"/>
      <c r="AE3" s="391"/>
      <c r="AF3" s="391"/>
      <c r="AG3" s="391"/>
      <c r="AH3" s="391"/>
      <c r="AI3" s="391"/>
      <c r="AJ3" s="391"/>
      <c r="AK3" s="391"/>
      <c r="AL3" s="396"/>
      <c r="AM3" s="390" t="s">
        <v>130</v>
      </c>
      <c r="AN3" s="391"/>
      <c r="AO3" s="391"/>
      <c r="AP3" s="391"/>
      <c r="AQ3" s="391"/>
      <c r="AR3" s="391"/>
      <c r="AS3" s="391"/>
      <c r="AT3" s="391"/>
      <c r="AU3" s="391"/>
      <c r="AV3" s="391"/>
      <c r="AW3" s="391"/>
      <c r="AX3" s="396"/>
      <c r="AY3" s="399" t="s">
        <v>78</v>
      </c>
      <c r="AZ3" s="400"/>
      <c r="BA3" s="400"/>
      <c r="BB3" s="400"/>
      <c r="BC3" s="400"/>
      <c r="BD3" s="400"/>
      <c r="BE3" s="400"/>
      <c r="BF3" s="400"/>
      <c r="BG3" s="400"/>
      <c r="BH3" s="400"/>
      <c r="BI3" s="400"/>
      <c r="BJ3" s="400"/>
      <c r="BK3" s="400"/>
      <c r="BL3" s="400"/>
      <c r="BM3" s="401"/>
      <c r="BN3" s="390" t="s">
        <v>131</v>
      </c>
      <c r="BO3" s="391"/>
      <c r="BP3" s="391"/>
      <c r="BQ3" s="391"/>
      <c r="BR3" s="391"/>
      <c r="BS3" s="391"/>
      <c r="BT3" s="391"/>
      <c r="BU3" s="396"/>
      <c r="BV3" s="390" t="s">
        <v>132</v>
      </c>
      <c r="BW3" s="391"/>
      <c r="BX3" s="391"/>
      <c r="BY3" s="391"/>
      <c r="BZ3" s="391"/>
      <c r="CA3" s="391"/>
      <c r="CB3" s="391"/>
      <c r="CC3" s="396"/>
      <c r="CD3" s="399" t="s">
        <v>78</v>
      </c>
      <c r="CE3" s="400"/>
      <c r="CF3" s="400"/>
      <c r="CG3" s="400"/>
      <c r="CH3" s="400"/>
      <c r="CI3" s="400"/>
      <c r="CJ3" s="400"/>
      <c r="CK3" s="400"/>
      <c r="CL3" s="400"/>
      <c r="CM3" s="400"/>
      <c r="CN3" s="400"/>
      <c r="CO3" s="400"/>
      <c r="CP3" s="400"/>
      <c r="CQ3" s="400"/>
      <c r="CR3" s="400"/>
      <c r="CS3" s="401"/>
      <c r="CT3" s="390" t="s">
        <v>133</v>
      </c>
      <c r="CU3" s="391"/>
      <c r="CV3" s="391"/>
      <c r="CW3" s="391"/>
      <c r="CX3" s="391"/>
      <c r="CY3" s="391"/>
      <c r="CZ3" s="391"/>
      <c r="DA3" s="396"/>
      <c r="DB3" s="390" t="s">
        <v>134</v>
      </c>
      <c r="DC3" s="391"/>
      <c r="DD3" s="391"/>
      <c r="DE3" s="391"/>
      <c r="DF3" s="391"/>
      <c r="DG3" s="391"/>
      <c r="DH3" s="391"/>
      <c r="DI3" s="396"/>
      <c r="DJ3" s="134"/>
      <c r="DK3" s="134"/>
      <c r="DL3" s="134"/>
      <c r="DM3" s="134"/>
      <c r="DN3" s="134"/>
      <c r="DO3" s="134"/>
    </row>
    <row r="4" spans="1:119" ht="11.25" customHeight="1" x14ac:dyDescent="0.15">
      <c r="A4" s="135"/>
      <c r="B4" s="362"/>
      <c r="C4" s="363"/>
      <c r="D4" s="363"/>
      <c r="E4" s="364"/>
      <c r="F4" s="364"/>
      <c r="G4" s="364"/>
      <c r="H4" s="364"/>
      <c r="I4" s="364"/>
      <c r="J4" s="364"/>
      <c r="K4" s="364"/>
      <c r="L4" s="364"/>
      <c r="M4" s="364"/>
      <c r="N4" s="364"/>
      <c r="O4" s="364"/>
      <c r="P4" s="364"/>
      <c r="Q4" s="364"/>
      <c r="R4" s="386"/>
      <c r="S4" s="386"/>
      <c r="T4" s="386"/>
      <c r="U4" s="386"/>
      <c r="V4" s="387"/>
      <c r="W4" s="392"/>
      <c r="X4" s="393"/>
      <c r="Y4" s="393"/>
      <c r="Z4" s="393"/>
      <c r="AA4" s="393"/>
      <c r="AB4" s="363"/>
      <c r="AC4" s="386"/>
      <c r="AD4" s="393"/>
      <c r="AE4" s="393"/>
      <c r="AF4" s="393"/>
      <c r="AG4" s="393"/>
      <c r="AH4" s="393"/>
      <c r="AI4" s="393"/>
      <c r="AJ4" s="393"/>
      <c r="AK4" s="393"/>
      <c r="AL4" s="397"/>
      <c r="AM4" s="394"/>
      <c r="AN4" s="395"/>
      <c r="AO4" s="395"/>
      <c r="AP4" s="395"/>
      <c r="AQ4" s="395"/>
      <c r="AR4" s="395"/>
      <c r="AS4" s="395"/>
      <c r="AT4" s="395"/>
      <c r="AU4" s="395"/>
      <c r="AV4" s="395"/>
      <c r="AW4" s="395"/>
      <c r="AX4" s="398"/>
      <c r="AY4" s="350" t="s">
        <v>135</v>
      </c>
      <c r="AZ4" s="351"/>
      <c r="BA4" s="351"/>
      <c r="BB4" s="351"/>
      <c r="BC4" s="351"/>
      <c r="BD4" s="351"/>
      <c r="BE4" s="351"/>
      <c r="BF4" s="351"/>
      <c r="BG4" s="351"/>
      <c r="BH4" s="351"/>
      <c r="BI4" s="351"/>
      <c r="BJ4" s="351"/>
      <c r="BK4" s="351"/>
      <c r="BL4" s="351"/>
      <c r="BM4" s="352"/>
      <c r="BN4" s="341">
        <v>16667748</v>
      </c>
      <c r="BO4" s="342"/>
      <c r="BP4" s="342"/>
      <c r="BQ4" s="342"/>
      <c r="BR4" s="342"/>
      <c r="BS4" s="342"/>
      <c r="BT4" s="342"/>
      <c r="BU4" s="343"/>
      <c r="BV4" s="341">
        <v>17857815</v>
      </c>
      <c r="BW4" s="342"/>
      <c r="BX4" s="342"/>
      <c r="BY4" s="342"/>
      <c r="BZ4" s="342"/>
      <c r="CA4" s="342"/>
      <c r="CB4" s="342"/>
      <c r="CC4" s="343"/>
      <c r="CD4" s="347" t="s">
        <v>136</v>
      </c>
      <c r="CE4" s="348"/>
      <c r="CF4" s="348"/>
      <c r="CG4" s="348"/>
      <c r="CH4" s="348"/>
      <c r="CI4" s="348"/>
      <c r="CJ4" s="348"/>
      <c r="CK4" s="348"/>
      <c r="CL4" s="348"/>
      <c r="CM4" s="348"/>
      <c r="CN4" s="348"/>
      <c r="CO4" s="348"/>
      <c r="CP4" s="348"/>
      <c r="CQ4" s="348"/>
      <c r="CR4" s="348"/>
      <c r="CS4" s="349"/>
      <c r="CT4" s="402">
        <v>4.8</v>
      </c>
      <c r="CU4" s="403"/>
      <c r="CV4" s="403"/>
      <c r="CW4" s="403"/>
      <c r="CX4" s="403"/>
      <c r="CY4" s="403"/>
      <c r="CZ4" s="403"/>
      <c r="DA4" s="404"/>
      <c r="DB4" s="402">
        <v>5.3</v>
      </c>
      <c r="DC4" s="403"/>
      <c r="DD4" s="403"/>
      <c r="DE4" s="403"/>
      <c r="DF4" s="403"/>
      <c r="DG4" s="403"/>
      <c r="DH4" s="403"/>
      <c r="DI4" s="404"/>
      <c r="DJ4" s="134"/>
      <c r="DK4" s="134"/>
      <c r="DL4" s="134"/>
      <c r="DM4" s="134"/>
      <c r="DN4" s="134"/>
      <c r="DO4" s="134"/>
    </row>
    <row r="5" spans="1:119" ht="11.25" customHeight="1" x14ac:dyDescent="0.15">
      <c r="A5" s="135"/>
      <c r="B5" s="381"/>
      <c r="C5" s="382"/>
      <c r="D5" s="382"/>
      <c r="E5" s="383"/>
      <c r="F5" s="383"/>
      <c r="G5" s="383"/>
      <c r="H5" s="383"/>
      <c r="I5" s="383"/>
      <c r="J5" s="383"/>
      <c r="K5" s="383"/>
      <c r="L5" s="383"/>
      <c r="M5" s="383"/>
      <c r="N5" s="383"/>
      <c r="O5" s="383"/>
      <c r="P5" s="383"/>
      <c r="Q5" s="383"/>
      <c r="R5" s="388"/>
      <c r="S5" s="388"/>
      <c r="T5" s="388"/>
      <c r="U5" s="388"/>
      <c r="V5" s="389"/>
      <c r="W5" s="394"/>
      <c r="X5" s="395"/>
      <c r="Y5" s="395"/>
      <c r="Z5" s="395"/>
      <c r="AA5" s="395"/>
      <c r="AB5" s="382"/>
      <c r="AC5" s="388"/>
      <c r="AD5" s="395"/>
      <c r="AE5" s="395"/>
      <c r="AF5" s="395"/>
      <c r="AG5" s="395"/>
      <c r="AH5" s="395"/>
      <c r="AI5" s="395"/>
      <c r="AJ5" s="395"/>
      <c r="AK5" s="395"/>
      <c r="AL5" s="398"/>
      <c r="AM5" s="324" t="s">
        <v>137</v>
      </c>
      <c r="AN5" s="325"/>
      <c r="AO5" s="325"/>
      <c r="AP5" s="325"/>
      <c r="AQ5" s="325"/>
      <c r="AR5" s="325"/>
      <c r="AS5" s="325"/>
      <c r="AT5" s="326"/>
      <c r="AU5" s="319" t="s">
        <v>138</v>
      </c>
      <c r="AV5" s="320"/>
      <c r="AW5" s="320"/>
      <c r="AX5" s="320"/>
      <c r="AY5" s="329" t="s">
        <v>139</v>
      </c>
      <c r="AZ5" s="330"/>
      <c r="BA5" s="330"/>
      <c r="BB5" s="330"/>
      <c r="BC5" s="330"/>
      <c r="BD5" s="330"/>
      <c r="BE5" s="330"/>
      <c r="BF5" s="330"/>
      <c r="BG5" s="330"/>
      <c r="BH5" s="330"/>
      <c r="BI5" s="330"/>
      <c r="BJ5" s="330"/>
      <c r="BK5" s="330"/>
      <c r="BL5" s="330"/>
      <c r="BM5" s="331"/>
      <c r="BN5" s="321">
        <v>16003290</v>
      </c>
      <c r="BO5" s="322"/>
      <c r="BP5" s="322"/>
      <c r="BQ5" s="322"/>
      <c r="BR5" s="322"/>
      <c r="BS5" s="322"/>
      <c r="BT5" s="322"/>
      <c r="BU5" s="323"/>
      <c r="BV5" s="321">
        <v>17234753</v>
      </c>
      <c r="BW5" s="322"/>
      <c r="BX5" s="322"/>
      <c r="BY5" s="322"/>
      <c r="BZ5" s="322"/>
      <c r="CA5" s="322"/>
      <c r="CB5" s="322"/>
      <c r="CC5" s="323"/>
      <c r="CD5" s="338" t="s">
        <v>140</v>
      </c>
      <c r="CE5" s="339"/>
      <c r="CF5" s="339"/>
      <c r="CG5" s="339"/>
      <c r="CH5" s="339"/>
      <c r="CI5" s="339"/>
      <c r="CJ5" s="339"/>
      <c r="CK5" s="339"/>
      <c r="CL5" s="339"/>
      <c r="CM5" s="339"/>
      <c r="CN5" s="339"/>
      <c r="CO5" s="339"/>
      <c r="CP5" s="339"/>
      <c r="CQ5" s="339"/>
      <c r="CR5" s="339"/>
      <c r="CS5" s="340"/>
      <c r="CT5" s="408">
        <v>78.7</v>
      </c>
      <c r="CU5" s="409"/>
      <c r="CV5" s="409"/>
      <c r="CW5" s="409"/>
      <c r="CX5" s="409"/>
      <c r="CY5" s="409"/>
      <c r="CZ5" s="409"/>
      <c r="DA5" s="410"/>
      <c r="DB5" s="408">
        <v>83.6</v>
      </c>
      <c r="DC5" s="409"/>
      <c r="DD5" s="409"/>
      <c r="DE5" s="409"/>
      <c r="DF5" s="409"/>
      <c r="DG5" s="409"/>
      <c r="DH5" s="409"/>
      <c r="DI5" s="410"/>
      <c r="DJ5" s="134"/>
      <c r="DK5" s="134"/>
      <c r="DL5" s="134"/>
      <c r="DM5" s="134"/>
      <c r="DN5" s="134"/>
      <c r="DO5" s="134"/>
    </row>
    <row r="6" spans="1:119" ht="11.25" customHeight="1" x14ac:dyDescent="0.15">
      <c r="A6" s="135"/>
      <c r="B6" s="359" t="s">
        <v>141</v>
      </c>
      <c r="C6" s="360"/>
      <c r="D6" s="360"/>
      <c r="E6" s="361"/>
      <c r="F6" s="361"/>
      <c r="G6" s="361"/>
      <c r="H6" s="361"/>
      <c r="I6" s="361"/>
      <c r="J6" s="361"/>
      <c r="K6" s="361"/>
      <c r="L6" s="361" t="s">
        <v>142</v>
      </c>
      <c r="M6" s="361"/>
      <c r="N6" s="361"/>
      <c r="O6" s="361"/>
      <c r="P6" s="361"/>
      <c r="Q6" s="361"/>
      <c r="R6" s="411"/>
      <c r="S6" s="411"/>
      <c r="T6" s="411"/>
      <c r="U6" s="411"/>
      <c r="V6" s="412"/>
      <c r="W6" s="415" t="s">
        <v>143</v>
      </c>
      <c r="X6" s="416"/>
      <c r="Y6" s="416"/>
      <c r="Z6" s="416"/>
      <c r="AA6" s="416"/>
      <c r="AB6" s="360"/>
      <c r="AC6" s="419" t="s">
        <v>144</v>
      </c>
      <c r="AD6" s="420"/>
      <c r="AE6" s="420"/>
      <c r="AF6" s="420"/>
      <c r="AG6" s="420"/>
      <c r="AH6" s="420"/>
      <c r="AI6" s="420"/>
      <c r="AJ6" s="420"/>
      <c r="AK6" s="420"/>
      <c r="AL6" s="421"/>
      <c r="AM6" s="324" t="s">
        <v>145</v>
      </c>
      <c r="AN6" s="325"/>
      <c r="AO6" s="325"/>
      <c r="AP6" s="325"/>
      <c r="AQ6" s="325"/>
      <c r="AR6" s="325"/>
      <c r="AS6" s="325"/>
      <c r="AT6" s="326"/>
      <c r="AU6" s="319" t="s">
        <v>146</v>
      </c>
      <c r="AV6" s="320"/>
      <c r="AW6" s="320"/>
      <c r="AX6" s="320"/>
      <c r="AY6" s="329" t="s">
        <v>147</v>
      </c>
      <c r="AZ6" s="330"/>
      <c r="BA6" s="330"/>
      <c r="BB6" s="330"/>
      <c r="BC6" s="330"/>
      <c r="BD6" s="330"/>
      <c r="BE6" s="330"/>
      <c r="BF6" s="330"/>
      <c r="BG6" s="330"/>
      <c r="BH6" s="330"/>
      <c r="BI6" s="330"/>
      <c r="BJ6" s="330"/>
      <c r="BK6" s="330"/>
      <c r="BL6" s="330"/>
      <c r="BM6" s="331"/>
      <c r="BN6" s="321">
        <v>664458</v>
      </c>
      <c r="BO6" s="322"/>
      <c r="BP6" s="322"/>
      <c r="BQ6" s="322"/>
      <c r="BR6" s="322"/>
      <c r="BS6" s="322"/>
      <c r="BT6" s="322"/>
      <c r="BU6" s="323"/>
      <c r="BV6" s="321">
        <v>623062</v>
      </c>
      <c r="BW6" s="322"/>
      <c r="BX6" s="322"/>
      <c r="BY6" s="322"/>
      <c r="BZ6" s="322"/>
      <c r="CA6" s="322"/>
      <c r="CB6" s="322"/>
      <c r="CC6" s="323"/>
      <c r="CD6" s="338" t="s">
        <v>148</v>
      </c>
      <c r="CE6" s="339"/>
      <c r="CF6" s="339"/>
      <c r="CG6" s="339"/>
      <c r="CH6" s="339"/>
      <c r="CI6" s="339"/>
      <c r="CJ6" s="339"/>
      <c r="CK6" s="339"/>
      <c r="CL6" s="339"/>
      <c r="CM6" s="339"/>
      <c r="CN6" s="339"/>
      <c r="CO6" s="339"/>
      <c r="CP6" s="339"/>
      <c r="CQ6" s="339"/>
      <c r="CR6" s="339"/>
      <c r="CS6" s="340"/>
      <c r="CT6" s="405">
        <v>87.5</v>
      </c>
      <c r="CU6" s="406"/>
      <c r="CV6" s="406"/>
      <c r="CW6" s="406"/>
      <c r="CX6" s="406"/>
      <c r="CY6" s="406"/>
      <c r="CZ6" s="406"/>
      <c r="DA6" s="407"/>
      <c r="DB6" s="405">
        <v>90.5</v>
      </c>
      <c r="DC6" s="406"/>
      <c r="DD6" s="406"/>
      <c r="DE6" s="406"/>
      <c r="DF6" s="406"/>
      <c r="DG6" s="406"/>
      <c r="DH6" s="406"/>
      <c r="DI6" s="407"/>
      <c r="DJ6" s="134"/>
      <c r="DK6" s="134"/>
      <c r="DL6" s="134"/>
      <c r="DM6" s="134"/>
      <c r="DN6" s="134"/>
      <c r="DO6" s="134"/>
    </row>
    <row r="7" spans="1:119" ht="11.25" customHeight="1" x14ac:dyDescent="0.15">
      <c r="A7" s="135"/>
      <c r="B7" s="362"/>
      <c r="C7" s="363"/>
      <c r="D7" s="363"/>
      <c r="E7" s="364"/>
      <c r="F7" s="364"/>
      <c r="G7" s="364"/>
      <c r="H7" s="364"/>
      <c r="I7" s="364"/>
      <c r="J7" s="364"/>
      <c r="K7" s="364"/>
      <c r="L7" s="364"/>
      <c r="M7" s="364"/>
      <c r="N7" s="364"/>
      <c r="O7" s="364"/>
      <c r="P7" s="364"/>
      <c r="Q7" s="364"/>
      <c r="R7" s="386"/>
      <c r="S7" s="386"/>
      <c r="T7" s="386"/>
      <c r="U7" s="386"/>
      <c r="V7" s="387"/>
      <c r="W7" s="392"/>
      <c r="X7" s="393"/>
      <c r="Y7" s="393"/>
      <c r="Z7" s="393"/>
      <c r="AA7" s="393"/>
      <c r="AB7" s="363"/>
      <c r="AC7" s="422"/>
      <c r="AD7" s="423"/>
      <c r="AE7" s="423"/>
      <c r="AF7" s="423"/>
      <c r="AG7" s="423"/>
      <c r="AH7" s="423"/>
      <c r="AI7" s="423"/>
      <c r="AJ7" s="423"/>
      <c r="AK7" s="423"/>
      <c r="AL7" s="424"/>
      <c r="AM7" s="324" t="s">
        <v>149</v>
      </c>
      <c r="AN7" s="325"/>
      <c r="AO7" s="325"/>
      <c r="AP7" s="325"/>
      <c r="AQ7" s="325"/>
      <c r="AR7" s="325"/>
      <c r="AS7" s="325"/>
      <c r="AT7" s="326"/>
      <c r="AU7" s="319" t="s">
        <v>150</v>
      </c>
      <c r="AV7" s="320"/>
      <c r="AW7" s="320"/>
      <c r="AX7" s="320"/>
      <c r="AY7" s="329" t="s">
        <v>151</v>
      </c>
      <c r="AZ7" s="330"/>
      <c r="BA7" s="330"/>
      <c r="BB7" s="330"/>
      <c r="BC7" s="330"/>
      <c r="BD7" s="330"/>
      <c r="BE7" s="330"/>
      <c r="BF7" s="330"/>
      <c r="BG7" s="330"/>
      <c r="BH7" s="330"/>
      <c r="BI7" s="330"/>
      <c r="BJ7" s="330"/>
      <c r="BK7" s="330"/>
      <c r="BL7" s="330"/>
      <c r="BM7" s="331"/>
      <c r="BN7" s="321">
        <v>184855</v>
      </c>
      <c r="BO7" s="322"/>
      <c r="BP7" s="322"/>
      <c r="BQ7" s="322"/>
      <c r="BR7" s="322"/>
      <c r="BS7" s="322"/>
      <c r="BT7" s="322"/>
      <c r="BU7" s="323"/>
      <c r="BV7" s="321">
        <v>97551</v>
      </c>
      <c r="BW7" s="322"/>
      <c r="BX7" s="322"/>
      <c r="BY7" s="322"/>
      <c r="BZ7" s="322"/>
      <c r="CA7" s="322"/>
      <c r="CB7" s="322"/>
      <c r="CC7" s="323"/>
      <c r="CD7" s="338" t="s">
        <v>152</v>
      </c>
      <c r="CE7" s="339"/>
      <c r="CF7" s="339"/>
      <c r="CG7" s="339"/>
      <c r="CH7" s="339"/>
      <c r="CI7" s="339"/>
      <c r="CJ7" s="339"/>
      <c r="CK7" s="339"/>
      <c r="CL7" s="339"/>
      <c r="CM7" s="339"/>
      <c r="CN7" s="339"/>
      <c r="CO7" s="339"/>
      <c r="CP7" s="339"/>
      <c r="CQ7" s="339"/>
      <c r="CR7" s="339"/>
      <c r="CS7" s="340"/>
      <c r="CT7" s="321">
        <v>10081876</v>
      </c>
      <c r="CU7" s="322"/>
      <c r="CV7" s="322"/>
      <c r="CW7" s="322"/>
      <c r="CX7" s="322"/>
      <c r="CY7" s="322"/>
      <c r="CZ7" s="322"/>
      <c r="DA7" s="323"/>
      <c r="DB7" s="321">
        <v>9922389</v>
      </c>
      <c r="DC7" s="322"/>
      <c r="DD7" s="322"/>
      <c r="DE7" s="322"/>
      <c r="DF7" s="322"/>
      <c r="DG7" s="322"/>
      <c r="DH7" s="322"/>
      <c r="DI7" s="323"/>
      <c r="DJ7" s="134"/>
      <c r="DK7" s="134"/>
      <c r="DL7" s="134"/>
      <c r="DM7" s="134"/>
      <c r="DN7" s="134"/>
      <c r="DO7" s="134"/>
    </row>
    <row r="8" spans="1:119" ht="11.25" customHeight="1" thickBot="1" x14ac:dyDescent="0.2">
      <c r="A8" s="135"/>
      <c r="B8" s="365"/>
      <c r="C8" s="366"/>
      <c r="D8" s="366"/>
      <c r="E8" s="367"/>
      <c r="F8" s="367"/>
      <c r="G8" s="367"/>
      <c r="H8" s="367"/>
      <c r="I8" s="367"/>
      <c r="J8" s="367"/>
      <c r="K8" s="367"/>
      <c r="L8" s="367"/>
      <c r="M8" s="367"/>
      <c r="N8" s="367"/>
      <c r="O8" s="367"/>
      <c r="P8" s="367"/>
      <c r="Q8" s="367"/>
      <c r="R8" s="413"/>
      <c r="S8" s="413"/>
      <c r="T8" s="413"/>
      <c r="U8" s="413"/>
      <c r="V8" s="414"/>
      <c r="W8" s="417"/>
      <c r="X8" s="418"/>
      <c r="Y8" s="418"/>
      <c r="Z8" s="418"/>
      <c r="AA8" s="418"/>
      <c r="AB8" s="366"/>
      <c r="AC8" s="425"/>
      <c r="AD8" s="426"/>
      <c r="AE8" s="426"/>
      <c r="AF8" s="426"/>
      <c r="AG8" s="426"/>
      <c r="AH8" s="426"/>
      <c r="AI8" s="426"/>
      <c r="AJ8" s="426"/>
      <c r="AK8" s="426"/>
      <c r="AL8" s="427"/>
      <c r="AM8" s="324" t="s">
        <v>153</v>
      </c>
      <c r="AN8" s="325"/>
      <c r="AO8" s="325"/>
      <c r="AP8" s="325"/>
      <c r="AQ8" s="325"/>
      <c r="AR8" s="325"/>
      <c r="AS8" s="325"/>
      <c r="AT8" s="326"/>
      <c r="AU8" s="319" t="s">
        <v>150</v>
      </c>
      <c r="AV8" s="320"/>
      <c r="AW8" s="320"/>
      <c r="AX8" s="320"/>
      <c r="AY8" s="329" t="s">
        <v>154</v>
      </c>
      <c r="AZ8" s="330"/>
      <c r="BA8" s="330"/>
      <c r="BB8" s="330"/>
      <c r="BC8" s="330"/>
      <c r="BD8" s="330"/>
      <c r="BE8" s="330"/>
      <c r="BF8" s="330"/>
      <c r="BG8" s="330"/>
      <c r="BH8" s="330"/>
      <c r="BI8" s="330"/>
      <c r="BJ8" s="330"/>
      <c r="BK8" s="330"/>
      <c r="BL8" s="330"/>
      <c r="BM8" s="331"/>
      <c r="BN8" s="321">
        <v>479603</v>
      </c>
      <c r="BO8" s="322"/>
      <c r="BP8" s="322"/>
      <c r="BQ8" s="322"/>
      <c r="BR8" s="322"/>
      <c r="BS8" s="322"/>
      <c r="BT8" s="322"/>
      <c r="BU8" s="323"/>
      <c r="BV8" s="321">
        <v>525511</v>
      </c>
      <c r="BW8" s="322"/>
      <c r="BX8" s="322"/>
      <c r="BY8" s="322"/>
      <c r="BZ8" s="322"/>
      <c r="CA8" s="322"/>
      <c r="CB8" s="322"/>
      <c r="CC8" s="323"/>
      <c r="CD8" s="338" t="s">
        <v>155</v>
      </c>
      <c r="CE8" s="339"/>
      <c r="CF8" s="339"/>
      <c r="CG8" s="339"/>
      <c r="CH8" s="339"/>
      <c r="CI8" s="339"/>
      <c r="CJ8" s="339"/>
      <c r="CK8" s="339"/>
      <c r="CL8" s="339"/>
      <c r="CM8" s="339"/>
      <c r="CN8" s="339"/>
      <c r="CO8" s="339"/>
      <c r="CP8" s="339"/>
      <c r="CQ8" s="339"/>
      <c r="CR8" s="339"/>
      <c r="CS8" s="340"/>
      <c r="CT8" s="428">
        <v>0.43</v>
      </c>
      <c r="CU8" s="429"/>
      <c r="CV8" s="429"/>
      <c r="CW8" s="429"/>
      <c r="CX8" s="429"/>
      <c r="CY8" s="429"/>
      <c r="CZ8" s="429"/>
      <c r="DA8" s="430"/>
      <c r="DB8" s="428">
        <v>0.45</v>
      </c>
      <c r="DC8" s="429"/>
      <c r="DD8" s="429"/>
      <c r="DE8" s="429"/>
      <c r="DF8" s="429"/>
      <c r="DG8" s="429"/>
      <c r="DH8" s="429"/>
      <c r="DI8" s="430"/>
      <c r="DJ8" s="134"/>
      <c r="DK8" s="134"/>
      <c r="DL8" s="134"/>
      <c r="DM8" s="134"/>
      <c r="DN8" s="134"/>
      <c r="DO8" s="134"/>
    </row>
    <row r="9" spans="1:119" ht="13.5" customHeight="1" thickBot="1" x14ac:dyDescent="0.2">
      <c r="A9" s="135"/>
      <c r="B9" s="399" t="s">
        <v>156</v>
      </c>
      <c r="C9" s="400"/>
      <c r="D9" s="400"/>
      <c r="E9" s="400"/>
      <c r="F9" s="400"/>
      <c r="G9" s="400"/>
      <c r="H9" s="400"/>
      <c r="I9" s="400"/>
      <c r="J9" s="400"/>
      <c r="K9" s="431"/>
      <c r="L9" s="437" t="s">
        <v>157</v>
      </c>
      <c r="M9" s="438"/>
      <c r="N9" s="438"/>
      <c r="O9" s="438"/>
      <c r="P9" s="438"/>
      <c r="Q9" s="439"/>
      <c r="R9" s="441">
        <v>23784</v>
      </c>
      <c r="S9" s="442"/>
      <c r="T9" s="442"/>
      <c r="U9" s="442"/>
      <c r="V9" s="443"/>
      <c r="W9" s="390" t="s">
        <v>158</v>
      </c>
      <c r="X9" s="391"/>
      <c r="Y9" s="391"/>
      <c r="Z9" s="391"/>
      <c r="AA9" s="391"/>
      <c r="AB9" s="391"/>
      <c r="AC9" s="391"/>
      <c r="AD9" s="391"/>
      <c r="AE9" s="391"/>
      <c r="AF9" s="391"/>
      <c r="AG9" s="391"/>
      <c r="AH9" s="391"/>
      <c r="AI9" s="391"/>
      <c r="AJ9" s="391"/>
      <c r="AK9" s="391"/>
      <c r="AL9" s="396"/>
      <c r="AM9" s="324" t="s">
        <v>159</v>
      </c>
      <c r="AN9" s="325"/>
      <c r="AO9" s="325"/>
      <c r="AP9" s="325"/>
      <c r="AQ9" s="325"/>
      <c r="AR9" s="325"/>
      <c r="AS9" s="325"/>
      <c r="AT9" s="326"/>
      <c r="AU9" s="319" t="s">
        <v>160</v>
      </c>
      <c r="AV9" s="320"/>
      <c r="AW9" s="320"/>
      <c r="AX9" s="320"/>
      <c r="AY9" s="329" t="s">
        <v>161</v>
      </c>
      <c r="AZ9" s="330"/>
      <c r="BA9" s="330"/>
      <c r="BB9" s="330"/>
      <c r="BC9" s="330"/>
      <c r="BD9" s="330"/>
      <c r="BE9" s="330"/>
      <c r="BF9" s="330"/>
      <c r="BG9" s="330"/>
      <c r="BH9" s="330"/>
      <c r="BI9" s="330"/>
      <c r="BJ9" s="330"/>
      <c r="BK9" s="330"/>
      <c r="BL9" s="330"/>
      <c r="BM9" s="331"/>
      <c r="BN9" s="321">
        <v>-45908</v>
      </c>
      <c r="BO9" s="322"/>
      <c r="BP9" s="322"/>
      <c r="BQ9" s="322"/>
      <c r="BR9" s="322"/>
      <c r="BS9" s="322"/>
      <c r="BT9" s="322"/>
      <c r="BU9" s="323"/>
      <c r="BV9" s="321">
        <v>-12370</v>
      </c>
      <c r="BW9" s="322"/>
      <c r="BX9" s="322"/>
      <c r="BY9" s="322"/>
      <c r="BZ9" s="322"/>
      <c r="CA9" s="322"/>
      <c r="CB9" s="322"/>
      <c r="CC9" s="323"/>
      <c r="CD9" s="335" t="s">
        <v>162</v>
      </c>
      <c r="CE9" s="336"/>
      <c r="CF9" s="336"/>
      <c r="CG9" s="336"/>
      <c r="CH9" s="336"/>
      <c r="CI9" s="336"/>
      <c r="CJ9" s="336"/>
      <c r="CK9" s="336"/>
      <c r="CL9" s="336"/>
      <c r="CM9" s="336"/>
      <c r="CN9" s="336"/>
      <c r="CO9" s="336"/>
      <c r="CP9" s="336"/>
      <c r="CQ9" s="336"/>
      <c r="CR9" s="336"/>
      <c r="CS9" s="337"/>
      <c r="CT9" s="444">
        <v>16</v>
      </c>
      <c r="CU9" s="445"/>
      <c r="CV9" s="445"/>
      <c r="CW9" s="445"/>
      <c r="CX9" s="445"/>
      <c r="CY9" s="445"/>
      <c r="CZ9" s="445"/>
      <c r="DA9" s="446"/>
      <c r="DB9" s="444">
        <v>17.2</v>
      </c>
      <c r="DC9" s="445"/>
      <c r="DD9" s="445"/>
      <c r="DE9" s="445"/>
      <c r="DF9" s="445"/>
      <c r="DG9" s="445"/>
      <c r="DH9" s="445"/>
      <c r="DI9" s="446"/>
      <c r="DJ9" s="134"/>
      <c r="DK9" s="134"/>
      <c r="DL9" s="134"/>
      <c r="DM9" s="134"/>
      <c r="DN9" s="134"/>
      <c r="DO9" s="134"/>
    </row>
    <row r="10" spans="1:119" ht="13.5" customHeight="1" thickBot="1" x14ac:dyDescent="0.2">
      <c r="A10" s="135"/>
      <c r="B10" s="399"/>
      <c r="C10" s="400"/>
      <c r="D10" s="400"/>
      <c r="E10" s="400"/>
      <c r="F10" s="400"/>
      <c r="G10" s="400"/>
      <c r="H10" s="400"/>
      <c r="I10" s="400"/>
      <c r="J10" s="400"/>
      <c r="K10" s="431"/>
      <c r="L10" s="440" t="s">
        <v>163</v>
      </c>
      <c r="M10" s="325"/>
      <c r="N10" s="325"/>
      <c r="O10" s="325"/>
      <c r="P10" s="325"/>
      <c r="Q10" s="326"/>
      <c r="R10" s="356">
        <v>26192</v>
      </c>
      <c r="S10" s="357"/>
      <c r="T10" s="357"/>
      <c r="U10" s="357"/>
      <c r="V10" s="434"/>
      <c r="W10" s="394"/>
      <c r="X10" s="395"/>
      <c r="Y10" s="395"/>
      <c r="Z10" s="395"/>
      <c r="AA10" s="395"/>
      <c r="AB10" s="395"/>
      <c r="AC10" s="395"/>
      <c r="AD10" s="395"/>
      <c r="AE10" s="395"/>
      <c r="AF10" s="395"/>
      <c r="AG10" s="395"/>
      <c r="AH10" s="395"/>
      <c r="AI10" s="395"/>
      <c r="AJ10" s="395"/>
      <c r="AK10" s="395"/>
      <c r="AL10" s="398"/>
      <c r="AM10" s="324" t="s">
        <v>164</v>
      </c>
      <c r="AN10" s="325"/>
      <c r="AO10" s="325"/>
      <c r="AP10" s="325"/>
      <c r="AQ10" s="325"/>
      <c r="AR10" s="325"/>
      <c r="AS10" s="325"/>
      <c r="AT10" s="326"/>
      <c r="AU10" s="319" t="s">
        <v>165</v>
      </c>
      <c r="AV10" s="320"/>
      <c r="AW10" s="320"/>
      <c r="AX10" s="320"/>
      <c r="AY10" s="329" t="s">
        <v>166</v>
      </c>
      <c r="AZ10" s="330"/>
      <c r="BA10" s="330"/>
      <c r="BB10" s="330"/>
      <c r="BC10" s="330"/>
      <c r="BD10" s="330"/>
      <c r="BE10" s="330"/>
      <c r="BF10" s="330"/>
      <c r="BG10" s="330"/>
      <c r="BH10" s="330"/>
      <c r="BI10" s="330"/>
      <c r="BJ10" s="330"/>
      <c r="BK10" s="330"/>
      <c r="BL10" s="330"/>
      <c r="BM10" s="331"/>
      <c r="BN10" s="321">
        <v>328807</v>
      </c>
      <c r="BO10" s="322"/>
      <c r="BP10" s="322"/>
      <c r="BQ10" s="322"/>
      <c r="BR10" s="322"/>
      <c r="BS10" s="322"/>
      <c r="BT10" s="322"/>
      <c r="BU10" s="323"/>
      <c r="BV10" s="321">
        <v>602485</v>
      </c>
      <c r="BW10" s="322"/>
      <c r="BX10" s="322"/>
      <c r="BY10" s="322"/>
      <c r="BZ10" s="322"/>
      <c r="CA10" s="322"/>
      <c r="CB10" s="322"/>
      <c r="CC10" s="323"/>
      <c r="CD10" s="347" t="s">
        <v>167</v>
      </c>
      <c r="CE10" s="348"/>
      <c r="CF10" s="348"/>
      <c r="CG10" s="348"/>
      <c r="CH10" s="348"/>
      <c r="CI10" s="348"/>
      <c r="CJ10" s="348"/>
      <c r="CK10" s="348"/>
      <c r="CL10" s="348"/>
      <c r="CM10" s="348"/>
      <c r="CN10" s="348"/>
      <c r="CO10" s="348"/>
      <c r="CP10" s="348"/>
      <c r="CQ10" s="348"/>
      <c r="CR10" s="348"/>
      <c r="CS10" s="349"/>
      <c r="CT10" s="447"/>
      <c r="CU10" s="448"/>
      <c r="CV10" s="448"/>
      <c r="CW10" s="448"/>
      <c r="CX10" s="448"/>
      <c r="CY10" s="448"/>
      <c r="CZ10" s="448"/>
      <c r="DA10" s="449"/>
      <c r="DB10" s="447"/>
      <c r="DC10" s="448"/>
      <c r="DD10" s="448"/>
      <c r="DE10" s="448"/>
      <c r="DF10" s="448"/>
      <c r="DG10" s="448"/>
      <c r="DH10" s="448"/>
      <c r="DI10" s="449"/>
      <c r="DJ10" s="134"/>
      <c r="DK10" s="134"/>
      <c r="DL10" s="134"/>
      <c r="DM10" s="134"/>
      <c r="DN10" s="134"/>
      <c r="DO10" s="134"/>
    </row>
    <row r="11" spans="1:119" ht="13.5" customHeight="1" thickBot="1" x14ac:dyDescent="0.2">
      <c r="A11" s="135"/>
      <c r="B11" s="399"/>
      <c r="C11" s="400"/>
      <c r="D11" s="400"/>
      <c r="E11" s="400"/>
      <c r="F11" s="400"/>
      <c r="G11" s="400"/>
      <c r="H11" s="400"/>
      <c r="I11" s="400"/>
      <c r="J11" s="400"/>
      <c r="K11" s="431"/>
      <c r="L11" s="436" t="s">
        <v>168</v>
      </c>
      <c r="M11" s="333"/>
      <c r="N11" s="333"/>
      <c r="O11" s="333"/>
      <c r="P11" s="333"/>
      <c r="Q11" s="334"/>
      <c r="R11" s="374" t="s">
        <v>169</v>
      </c>
      <c r="S11" s="375"/>
      <c r="T11" s="375"/>
      <c r="U11" s="375"/>
      <c r="V11" s="376"/>
      <c r="W11" s="435" t="s">
        <v>78</v>
      </c>
      <c r="X11" s="320"/>
      <c r="Y11" s="320"/>
      <c r="Z11" s="320"/>
      <c r="AA11" s="320"/>
      <c r="AB11" s="432"/>
      <c r="AC11" s="319" t="s">
        <v>170</v>
      </c>
      <c r="AD11" s="320"/>
      <c r="AE11" s="320"/>
      <c r="AF11" s="320"/>
      <c r="AG11" s="432"/>
      <c r="AH11" s="319" t="s">
        <v>171</v>
      </c>
      <c r="AI11" s="320"/>
      <c r="AJ11" s="320"/>
      <c r="AK11" s="320"/>
      <c r="AL11" s="433"/>
      <c r="AM11" s="324" t="s">
        <v>172</v>
      </c>
      <c r="AN11" s="325"/>
      <c r="AO11" s="325"/>
      <c r="AP11" s="325"/>
      <c r="AQ11" s="325"/>
      <c r="AR11" s="325"/>
      <c r="AS11" s="325"/>
      <c r="AT11" s="326"/>
      <c r="AU11" s="319" t="s">
        <v>165</v>
      </c>
      <c r="AV11" s="320"/>
      <c r="AW11" s="320"/>
      <c r="AX11" s="320"/>
      <c r="AY11" s="329" t="s">
        <v>173</v>
      </c>
      <c r="AZ11" s="330"/>
      <c r="BA11" s="330"/>
      <c r="BB11" s="330"/>
      <c r="BC11" s="330"/>
      <c r="BD11" s="330"/>
      <c r="BE11" s="330"/>
      <c r="BF11" s="330"/>
      <c r="BG11" s="330"/>
      <c r="BH11" s="330"/>
      <c r="BI11" s="330"/>
      <c r="BJ11" s="330"/>
      <c r="BK11" s="330"/>
      <c r="BL11" s="330"/>
      <c r="BM11" s="331"/>
      <c r="BN11" s="321">
        <v>10446</v>
      </c>
      <c r="BO11" s="322"/>
      <c r="BP11" s="322"/>
      <c r="BQ11" s="322"/>
      <c r="BR11" s="322"/>
      <c r="BS11" s="322"/>
      <c r="BT11" s="322"/>
      <c r="BU11" s="323"/>
      <c r="BV11" s="321" t="s">
        <v>174</v>
      </c>
      <c r="BW11" s="322"/>
      <c r="BX11" s="322"/>
      <c r="BY11" s="322"/>
      <c r="BZ11" s="322"/>
      <c r="CA11" s="322"/>
      <c r="CB11" s="322"/>
      <c r="CC11" s="323"/>
      <c r="CD11" s="338" t="s">
        <v>175</v>
      </c>
      <c r="CE11" s="339"/>
      <c r="CF11" s="339"/>
      <c r="CG11" s="339"/>
      <c r="CH11" s="339"/>
      <c r="CI11" s="339"/>
      <c r="CJ11" s="339"/>
      <c r="CK11" s="339"/>
      <c r="CL11" s="339"/>
      <c r="CM11" s="339"/>
      <c r="CN11" s="339"/>
      <c r="CO11" s="339"/>
      <c r="CP11" s="339"/>
      <c r="CQ11" s="339"/>
      <c r="CR11" s="339"/>
      <c r="CS11" s="340"/>
      <c r="CT11" s="428" t="s">
        <v>176</v>
      </c>
      <c r="CU11" s="429"/>
      <c r="CV11" s="429"/>
      <c r="CW11" s="429"/>
      <c r="CX11" s="429"/>
      <c r="CY11" s="429"/>
      <c r="CZ11" s="429"/>
      <c r="DA11" s="430"/>
      <c r="DB11" s="428" t="s">
        <v>176</v>
      </c>
      <c r="DC11" s="429"/>
      <c r="DD11" s="429"/>
      <c r="DE11" s="429"/>
      <c r="DF11" s="429"/>
      <c r="DG11" s="429"/>
      <c r="DH11" s="429"/>
      <c r="DI11" s="430"/>
      <c r="DJ11" s="134"/>
      <c r="DK11" s="134"/>
      <c r="DL11" s="134"/>
      <c r="DM11" s="134"/>
      <c r="DN11" s="134"/>
      <c r="DO11" s="134"/>
    </row>
    <row r="12" spans="1:119" ht="13.5" customHeight="1" thickBot="1" x14ac:dyDescent="0.2">
      <c r="A12" s="135"/>
      <c r="B12" s="459" t="s">
        <v>177</v>
      </c>
      <c r="C12" s="460"/>
      <c r="D12" s="460"/>
      <c r="E12" s="460"/>
      <c r="F12" s="460"/>
      <c r="G12" s="460"/>
      <c r="H12" s="460"/>
      <c r="I12" s="460"/>
      <c r="J12" s="460"/>
      <c r="K12" s="461"/>
      <c r="L12" s="437" t="s">
        <v>119</v>
      </c>
      <c r="M12" s="438"/>
      <c r="N12" s="438"/>
      <c r="O12" s="438"/>
      <c r="P12" s="438"/>
      <c r="Q12" s="439"/>
      <c r="R12" s="441">
        <v>24271</v>
      </c>
      <c r="S12" s="442"/>
      <c r="T12" s="442"/>
      <c r="U12" s="442"/>
      <c r="V12" s="443"/>
      <c r="W12" s="415" t="s">
        <v>178</v>
      </c>
      <c r="X12" s="416"/>
      <c r="Y12" s="416"/>
      <c r="Z12" s="416"/>
      <c r="AA12" s="416"/>
      <c r="AB12" s="360"/>
      <c r="AC12" s="356">
        <v>875</v>
      </c>
      <c r="AD12" s="357"/>
      <c r="AE12" s="357"/>
      <c r="AF12" s="357"/>
      <c r="AG12" s="358"/>
      <c r="AH12" s="356">
        <v>974</v>
      </c>
      <c r="AI12" s="357"/>
      <c r="AJ12" s="357"/>
      <c r="AK12" s="357"/>
      <c r="AL12" s="434"/>
      <c r="AM12" s="324" t="s">
        <v>179</v>
      </c>
      <c r="AN12" s="325"/>
      <c r="AO12" s="325"/>
      <c r="AP12" s="325"/>
      <c r="AQ12" s="325"/>
      <c r="AR12" s="325"/>
      <c r="AS12" s="325"/>
      <c r="AT12" s="326"/>
      <c r="AU12" s="319" t="s">
        <v>180</v>
      </c>
      <c r="AV12" s="320"/>
      <c r="AW12" s="320"/>
      <c r="AX12" s="320"/>
      <c r="AY12" s="329" t="s">
        <v>181</v>
      </c>
      <c r="AZ12" s="330"/>
      <c r="BA12" s="330"/>
      <c r="BB12" s="330"/>
      <c r="BC12" s="330"/>
      <c r="BD12" s="330"/>
      <c r="BE12" s="330"/>
      <c r="BF12" s="330"/>
      <c r="BG12" s="330"/>
      <c r="BH12" s="330"/>
      <c r="BI12" s="330"/>
      <c r="BJ12" s="330"/>
      <c r="BK12" s="330"/>
      <c r="BL12" s="330"/>
      <c r="BM12" s="331"/>
      <c r="BN12" s="321" t="s">
        <v>182</v>
      </c>
      <c r="BO12" s="322"/>
      <c r="BP12" s="322"/>
      <c r="BQ12" s="322"/>
      <c r="BR12" s="322"/>
      <c r="BS12" s="322"/>
      <c r="BT12" s="322"/>
      <c r="BU12" s="323"/>
      <c r="BV12" s="321">
        <v>250998</v>
      </c>
      <c r="BW12" s="322"/>
      <c r="BX12" s="322"/>
      <c r="BY12" s="322"/>
      <c r="BZ12" s="322"/>
      <c r="CA12" s="322"/>
      <c r="CB12" s="322"/>
      <c r="CC12" s="323"/>
      <c r="CD12" s="338" t="s">
        <v>183</v>
      </c>
      <c r="CE12" s="339"/>
      <c r="CF12" s="339"/>
      <c r="CG12" s="339"/>
      <c r="CH12" s="339"/>
      <c r="CI12" s="339"/>
      <c r="CJ12" s="339"/>
      <c r="CK12" s="339"/>
      <c r="CL12" s="339"/>
      <c r="CM12" s="339"/>
      <c r="CN12" s="339"/>
      <c r="CO12" s="339"/>
      <c r="CP12" s="339"/>
      <c r="CQ12" s="339"/>
      <c r="CR12" s="339"/>
      <c r="CS12" s="340"/>
      <c r="CT12" s="428" t="s">
        <v>184</v>
      </c>
      <c r="CU12" s="429"/>
      <c r="CV12" s="429"/>
      <c r="CW12" s="429"/>
      <c r="CX12" s="429"/>
      <c r="CY12" s="429"/>
      <c r="CZ12" s="429"/>
      <c r="DA12" s="430"/>
      <c r="DB12" s="428" t="s">
        <v>184</v>
      </c>
      <c r="DC12" s="429"/>
      <c r="DD12" s="429"/>
      <c r="DE12" s="429"/>
      <c r="DF12" s="429"/>
      <c r="DG12" s="429"/>
      <c r="DH12" s="429"/>
      <c r="DI12" s="430"/>
      <c r="DJ12" s="134"/>
      <c r="DK12" s="134"/>
      <c r="DL12" s="134"/>
      <c r="DM12" s="134"/>
      <c r="DN12" s="134"/>
      <c r="DO12" s="134"/>
    </row>
    <row r="13" spans="1:119" ht="13.5" customHeight="1" thickBot="1" x14ac:dyDescent="0.2">
      <c r="A13" s="135"/>
      <c r="B13" s="459"/>
      <c r="C13" s="460"/>
      <c r="D13" s="460"/>
      <c r="E13" s="460"/>
      <c r="F13" s="460"/>
      <c r="G13" s="460"/>
      <c r="H13" s="460"/>
      <c r="I13" s="460"/>
      <c r="J13" s="460"/>
      <c r="K13" s="461"/>
      <c r="L13" s="440" t="s">
        <v>120</v>
      </c>
      <c r="M13" s="325"/>
      <c r="N13" s="325"/>
      <c r="O13" s="325"/>
      <c r="P13" s="325"/>
      <c r="Q13" s="326"/>
      <c r="R13" s="356">
        <v>24685</v>
      </c>
      <c r="S13" s="357"/>
      <c r="T13" s="357"/>
      <c r="U13" s="357"/>
      <c r="V13" s="434"/>
      <c r="W13" s="394"/>
      <c r="X13" s="395"/>
      <c r="Y13" s="395"/>
      <c r="Z13" s="395"/>
      <c r="AA13" s="395"/>
      <c r="AB13" s="382"/>
      <c r="AC13" s="450">
        <v>6.6</v>
      </c>
      <c r="AD13" s="451"/>
      <c r="AE13" s="451"/>
      <c r="AF13" s="451"/>
      <c r="AG13" s="452"/>
      <c r="AH13" s="450">
        <v>6.9</v>
      </c>
      <c r="AI13" s="451"/>
      <c r="AJ13" s="451"/>
      <c r="AK13" s="451"/>
      <c r="AL13" s="453"/>
      <c r="AM13" s="324" t="s">
        <v>185</v>
      </c>
      <c r="AN13" s="325"/>
      <c r="AO13" s="325"/>
      <c r="AP13" s="325"/>
      <c r="AQ13" s="325"/>
      <c r="AR13" s="325"/>
      <c r="AS13" s="325"/>
      <c r="AT13" s="326"/>
      <c r="AU13" s="319" t="s">
        <v>186</v>
      </c>
      <c r="AV13" s="320"/>
      <c r="AW13" s="320"/>
      <c r="AX13" s="320"/>
      <c r="AY13" s="353" t="s">
        <v>187</v>
      </c>
      <c r="AZ13" s="354"/>
      <c r="BA13" s="354"/>
      <c r="BB13" s="354"/>
      <c r="BC13" s="354"/>
      <c r="BD13" s="354"/>
      <c r="BE13" s="354"/>
      <c r="BF13" s="354"/>
      <c r="BG13" s="354"/>
      <c r="BH13" s="354"/>
      <c r="BI13" s="354"/>
      <c r="BJ13" s="354"/>
      <c r="BK13" s="354"/>
      <c r="BL13" s="354"/>
      <c r="BM13" s="355"/>
      <c r="BN13" s="321">
        <v>293345</v>
      </c>
      <c r="BO13" s="322"/>
      <c r="BP13" s="322"/>
      <c r="BQ13" s="322"/>
      <c r="BR13" s="322"/>
      <c r="BS13" s="322"/>
      <c r="BT13" s="322"/>
      <c r="BU13" s="323"/>
      <c r="BV13" s="321">
        <v>339117</v>
      </c>
      <c r="BW13" s="322"/>
      <c r="BX13" s="322"/>
      <c r="BY13" s="322"/>
      <c r="BZ13" s="322"/>
      <c r="CA13" s="322"/>
      <c r="CB13" s="322"/>
      <c r="CC13" s="323"/>
      <c r="CD13" s="338" t="s">
        <v>188</v>
      </c>
      <c r="CE13" s="339"/>
      <c r="CF13" s="339"/>
      <c r="CG13" s="339"/>
      <c r="CH13" s="339"/>
      <c r="CI13" s="339"/>
      <c r="CJ13" s="339"/>
      <c r="CK13" s="339"/>
      <c r="CL13" s="339"/>
      <c r="CM13" s="339"/>
      <c r="CN13" s="339"/>
      <c r="CO13" s="339"/>
      <c r="CP13" s="339"/>
      <c r="CQ13" s="339"/>
      <c r="CR13" s="339"/>
      <c r="CS13" s="340"/>
      <c r="CT13" s="408">
        <v>10.3</v>
      </c>
      <c r="CU13" s="409"/>
      <c r="CV13" s="409"/>
      <c r="CW13" s="409"/>
      <c r="CX13" s="409"/>
      <c r="CY13" s="409"/>
      <c r="CZ13" s="409"/>
      <c r="DA13" s="410"/>
      <c r="DB13" s="408">
        <v>12.1</v>
      </c>
      <c r="DC13" s="409"/>
      <c r="DD13" s="409"/>
      <c r="DE13" s="409"/>
      <c r="DF13" s="409"/>
      <c r="DG13" s="409"/>
      <c r="DH13" s="409"/>
      <c r="DI13" s="410"/>
      <c r="DJ13" s="134"/>
      <c r="DK13" s="134"/>
      <c r="DL13" s="134"/>
      <c r="DM13" s="134"/>
      <c r="DN13" s="134"/>
      <c r="DO13" s="134"/>
    </row>
    <row r="14" spans="1:119" ht="13.5" customHeight="1" thickBot="1" x14ac:dyDescent="0.2">
      <c r="A14" s="135"/>
      <c r="B14" s="459"/>
      <c r="C14" s="460"/>
      <c r="D14" s="460"/>
      <c r="E14" s="460"/>
      <c r="F14" s="460"/>
      <c r="G14" s="460"/>
      <c r="H14" s="460"/>
      <c r="I14" s="460"/>
      <c r="J14" s="460"/>
      <c r="K14" s="461"/>
      <c r="L14" s="436" t="s">
        <v>168</v>
      </c>
      <c r="M14" s="333"/>
      <c r="N14" s="333"/>
      <c r="O14" s="333"/>
      <c r="P14" s="333"/>
      <c r="Q14" s="334"/>
      <c r="R14" s="374" t="s">
        <v>189</v>
      </c>
      <c r="S14" s="375"/>
      <c r="T14" s="375"/>
      <c r="U14" s="375"/>
      <c r="V14" s="376"/>
      <c r="W14" s="415" t="s">
        <v>190</v>
      </c>
      <c r="X14" s="416"/>
      <c r="Y14" s="416"/>
      <c r="Z14" s="416"/>
      <c r="AA14" s="416"/>
      <c r="AB14" s="360"/>
      <c r="AC14" s="356">
        <v>5430</v>
      </c>
      <c r="AD14" s="357"/>
      <c r="AE14" s="357"/>
      <c r="AF14" s="357"/>
      <c r="AG14" s="358"/>
      <c r="AH14" s="356">
        <v>5983</v>
      </c>
      <c r="AI14" s="357"/>
      <c r="AJ14" s="357"/>
      <c r="AK14" s="357"/>
      <c r="AL14" s="434"/>
      <c r="AM14" s="324"/>
      <c r="AN14" s="325"/>
      <c r="AO14" s="325"/>
      <c r="AP14" s="325"/>
      <c r="AQ14" s="325"/>
      <c r="AR14" s="325"/>
      <c r="AS14" s="325"/>
      <c r="AT14" s="326"/>
      <c r="AU14" s="319"/>
      <c r="AV14" s="320"/>
      <c r="AW14" s="320"/>
      <c r="AX14" s="320"/>
      <c r="AY14" s="350" t="s">
        <v>191</v>
      </c>
      <c r="AZ14" s="351"/>
      <c r="BA14" s="351"/>
      <c r="BB14" s="351"/>
      <c r="BC14" s="351"/>
      <c r="BD14" s="351"/>
      <c r="BE14" s="351"/>
      <c r="BF14" s="351"/>
      <c r="BG14" s="351"/>
      <c r="BH14" s="351"/>
      <c r="BI14" s="351"/>
      <c r="BJ14" s="351"/>
      <c r="BK14" s="351"/>
      <c r="BL14" s="351"/>
      <c r="BM14" s="352"/>
      <c r="BN14" s="341">
        <v>2800342</v>
      </c>
      <c r="BO14" s="342"/>
      <c r="BP14" s="342"/>
      <c r="BQ14" s="342"/>
      <c r="BR14" s="342"/>
      <c r="BS14" s="342"/>
      <c r="BT14" s="342"/>
      <c r="BU14" s="343"/>
      <c r="BV14" s="341">
        <v>3054305</v>
      </c>
      <c r="BW14" s="342"/>
      <c r="BX14" s="342"/>
      <c r="BY14" s="342"/>
      <c r="BZ14" s="342"/>
      <c r="CA14" s="342"/>
      <c r="CB14" s="342"/>
      <c r="CC14" s="343"/>
      <c r="CD14" s="335" t="s">
        <v>192</v>
      </c>
      <c r="CE14" s="336"/>
      <c r="CF14" s="336"/>
      <c r="CG14" s="336"/>
      <c r="CH14" s="336"/>
      <c r="CI14" s="336"/>
      <c r="CJ14" s="336"/>
      <c r="CK14" s="336"/>
      <c r="CL14" s="336"/>
      <c r="CM14" s="336"/>
      <c r="CN14" s="336"/>
      <c r="CO14" s="336"/>
      <c r="CP14" s="336"/>
      <c r="CQ14" s="336"/>
      <c r="CR14" s="336"/>
      <c r="CS14" s="337"/>
      <c r="CT14" s="444">
        <v>8.9</v>
      </c>
      <c r="CU14" s="445"/>
      <c r="CV14" s="445"/>
      <c r="CW14" s="445"/>
      <c r="CX14" s="445"/>
      <c r="CY14" s="445"/>
      <c r="CZ14" s="445"/>
      <c r="DA14" s="446"/>
      <c r="DB14" s="444">
        <v>11.3</v>
      </c>
      <c r="DC14" s="445"/>
      <c r="DD14" s="445"/>
      <c r="DE14" s="445"/>
      <c r="DF14" s="445"/>
      <c r="DG14" s="445"/>
      <c r="DH14" s="445"/>
      <c r="DI14" s="446"/>
      <c r="DJ14" s="134"/>
      <c r="DK14" s="134"/>
      <c r="DL14" s="134"/>
      <c r="DM14" s="134"/>
      <c r="DN14" s="134"/>
      <c r="DO14" s="134"/>
    </row>
    <row r="15" spans="1:119" ht="13.5" customHeight="1" thickBot="1" x14ac:dyDescent="0.2">
      <c r="A15" s="135"/>
      <c r="B15" s="454" t="s">
        <v>193</v>
      </c>
      <c r="C15" s="431"/>
      <c r="D15" s="431"/>
      <c r="E15" s="455"/>
      <c r="F15" s="455"/>
      <c r="G15" s="455"/>
      <c r="H15" s="455"/>
      <c r="I15" s="455"/>
      <c r="J15" s="455"/>
      <c r="K15" s="455"/>
      <c r="L15" s="456">
        <v>803.68</v>
      </c>
      <c r="M15" s="456"/>
      <c r="N15" s="456"/>
      <c r="O15" s="456"/>
      <c r="P15" s="456"/>
      <c r="Q15" s="456"/>
      <c r="R15" s="457"/>
      <c r="S15" s="457"/>
      <c r="T15" s="457"/>
      <c r="U15" s="457"/>
      <c r="V15" s="458"/>
      <c r="W15" s="394"/>
      <c r="X15" s="395"/>
      <c r="Y15" s="395"/>
      <c r="Z15" s="395"/>
      <c r="AA15" s="395"/>
      <c r="AB15" s="382"/>
      <c r="AC15" s="450">
        <v>40.9</v>
      </c>
      <c r="AD15" s="451"/>
      <c r="AE15" s="451"/>
      <c r="AF15" s="451"/>
      <c r="AG15" s="452"/>
      <c r="AH15" s="450">
        <v>42.7</v>
      </c>
      <c r="AI15" s="451"/>
      <c r="AJ15" s="451"/>
      <c r="AK15" s="451"/>
      <c r="AL15" s="453"/>
      <c r="AM15" s="324"/>
      <c r="AN15" s="325"/>
      <c r="AO15" s="325"/>
      <c r="AP15" s="325"/>
      <c r="AQ15" s="325"/>
      <c r="AR15" s="325"/>
      <c r="AS15" s="325"/>
      <c r="AT15" s="326"/>
      <c r="AU15" s="319"/>
      <c r="AV15" s="320"/>
      <c r="AW15" s="320"/>
      <c r="AX15" s="320"/>
      <c r="AY15" s="329" t="s">
        <v>194</v>
      </c>
      <c r="AZ15" s="330"/>
      <c r="BA15" s="330"/>
      <c r="BB15" s="330"/>
      <c r="BC15" s="330"/>
      <c r="BD15" s="330"/>
      <c r="BE15" s="330"/>
      <c r="BF15" s="330"/>
      <c r="BG15" s="330"/>
      <c r="BH15" s="330"/>
      <c r="BI15" s="330"/>
      <c r="BJ15" s="330"/>
      <c r="BK15" s="330"/>
      <c r="BL15" s="330"/>
      <c r="BM15" s="331"/>
      <c r="BN15" s="321">
        <v>6982654</v>
      </c>
      <c r="BO15" s="322"/>
      <c r="BP15" s="322"/>
      <c r="BQ15" s="322"/>
      <c r="BR15" s="322"/>
      <c r="BS15" s="322"/>
      <c r="BT15" s="322"/>
      <c r="BU15" s="323"/>
      <c r="BV15" s="321">
        <v>7139040</v>
      </c>
      <c r="BW15" s="322"/>
      <c r="BX15" s="322"/>
      <c r="BY15" s="322"/>
      <c r="BZ15" s="322"/>
      <c r="CA15" s="322"/>
      <c r="CB15" s="322"/>
      <c r="CC15" s="323"/>
      <c r="CD15" s="316" t="s">
        <v>195</v>
      </c>
      <c r="CE15" s="317"/>
      <c r="CF15" s="317"/>
      <c r="CG15" s="317"/>
      <c r="CH15" s="317"/>
      <c r="CI15" s="317"/>
      <c r="CJ15" s="317"/>
      <c r="CK15" s="317"/>
      <c r="CL15" s="317"/>
      <c r="CM15" s="317"/>
      <c r="CN15" s="317"/>
      <c r="CO15" s="317"/>
      <c r="CP15" s="317"/>
      <c r="CQ15" s="317"/>
      <c r="CR15" s="317"/>
      <c r="CS15" s="318"/>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54" t="s">
        <v>196</v>
      </c>
      <c r="C16" s="431"/>
      <c r="D16" s="431"/>
      <c r="E16" s="455"/>
      <c r="F16" s="455"/>
      <c r="G16" s="455"/>
      <c r="H16" s="455"/>
      <c r="I16" s="455"/>
      <c r="J16" s="455"/>
      <c r="K16" s="455"/>
      <c r="L16" s="462">
        <v>30</v>
      </c>
      <c r="M16" s="462"/>
      <c r="N16" s="462"/>
      <c r="O16" s="462"/>
      <c r="P16" s="462"/>
      <c r="Q16" s="462"/>
      <c r="R16" s="463"/>
      <c r="S16" s="463"/>
      <c r="T16" s="463"/>
      <c r="U16" s="463"/>
      <c r="V16" s="464"/>
      <c r="W16" s="415" t="s">
        <v>197</v>
      </c>
      <c r="X16" s="416"/>
      <c r="Y16" s="416"/>
      <c r="Z16" s="416"/>
      <c r="AA16" s="416"/>
      <c r="AB16" s="360"/>
      <c r="AC16" s="356">
        <v>6936</v>
      </c>
      <c r="AD16" s="357"/>
      <c r="AE16" s="357"/>
      <c r="AF16" s="357"/>
      <c r="AG16" s="358"/>
      <c r="AH16" s="356">
        <v>7066</v>
      </c>
      <c r="AI16" s="357"/>
      <c r="AJ16" s="357"/>
      <c r="AK16" s="357"/>
      <c r="AL16" s="434"/>
      <c r="AM16" s="324"/>
      <c r="AN16" s="325"/>
      <c r="AO16" s="325"/>
      <c r="AP16" s="325"/>
      <c r="AQ16" s="325"/>
      <c r="AR16" s="325"/>
      <c r="AS16" s="325"/>
      <c r="AT16" s="326"/>
      <c r="AU16" s="319"/>
      <c r="AV16" s="320"/>
      <c r="AW16" s="320"/>
      <c r="AX16" s="320"/>
      <c r="AY16" s="329" t="s">
        <v>198</v>
      </c>
      <c r="AZ16" s="330"/>
      <c r="BA16" s="330"/>
      <c r="BB16" s="330"/>
      <c r="BC16" s="330"/>
      <c r="BD16" s="330"/>
      <c r="BE16" s="330"/>
      <c r="BF16" s="330"/>
      <c r="BG16" s="330"/>
      <c r="BH16" s="330"/>
      <c r="BI16" s="330"/>
      <c r="BJ16" s="330"/>
      <c r="BK16" s="330"/>
      <c r="BL16" s="330"/>
      <c r="BM16" s="331"/>
      <c r="BN16" s="321">
        <v>3580073</v>
      </c>
      <c r="BO16" s="322"/>
      <c r="BP16" s="322"/>
      <c r="BQ16" s="322"/>
      <c r="BR16" s="322"/>
      <c r="BS16" s="322"/>
      <c r="BT16" s="322"/>
      <c r="BU16" s="323"/>
      <c r="BV16" s="321">
        <v>3920299</v>
      </c>
      <c r="BW16" s="322"/>
      <c r="BX16" s="322"/>
      <c r="BY16" s="322"/>
      <c r="BZ16" s="322"/>
      <c r="CA16" s="322"/>
      <c r="CB16" s="322"/>
      <c r="CC16" s="323"/>
      <c r="CD16" s="141"/>
      <c r="CE16" s="327"/>
      <c r="CF16" s="327"/>
      <c r="CG16" s="327"/>
      <c r="CH16" s="327"/>
      <c r="CI16" s="327"/>
      <c r="CJ16" s="327"/>
      <c r="CK16" s="327"/>
      <c r="CL16" s="327"/>
      <c r="CM16" s="327"/>
      <c r="CN16" s="327"/>
      <c r="CO16" s="327"/>
      <c r="CP16" s="327"/>
      <c r="CQ16" s="327"/>
      <c r="CR16" s="327"/>
      <c r="CS16" s="328"/>
      <c r="CT16" s="408"/>
      <c r="CU16" s="409"/>
      <c r="CV16" s="409"/>
      <c r="CW16" s="409"/>
      <c r="CX16" s="409"/>
      <c r="CY16" s="409"/>
      <c r="CZ16" s="409"/>
      <c r="DA16" s="410"/>
      <c r="DB16" s="408"/>
      <c r="DC16" s="409"/>
      <c r="DD16" s="409"/>
      <c r="DE16" s="409"/>
      <c r="DF16" s="409"/>
      <c r="DG16" s="409"/>
      <c r="DH16" s="409"/>
      <c r="DI16" s="410"/>
      <c r="DJ16" s="134"/>
      <c r="DK16" s="134"/>
      <c r="DL16" s="134"/>
      <c r="DM16" s="134"/>
      <c r="DN16" s="134"/>
      <c r="DO16" s="134"/>
    </row>
    <row r="17" spans="1:119" ht="13.5" customHeight="1" thickBot="1" x14ac:dyDescent="0.2">
      <c r="A17" s="135"/>
      <c r="B17" s="454" t="s">
        <v>199</v>
      </c>
      <c r="C17" s="431"/>
      <c r="D17" s="431"/>
      <c r="E17" s="455"/>
      <c r="F17" s="455"/>
      <c r="G17" s="455"/>
      <c r="H17" s="455"/>
      <c r="I17" s="455"/>
      <c r="J17" s="455"/>
      <c r="K17" s="455"/>
      <c r="L17" s="462">
        <v>7742</v>
      </c>
      <c r="M17" s="462"/>
      <c r="N17" s="462"/>
      <c r="O17" s="462"/>
      <c r="P17" s="462"/>
      <c r="Q17" s="462"/>
      <c r="R17" s="463"/>
      <c r="S17" s="463"/>
      <c r="T17" s="463"/>
      <c r="U17" s="463"/>
      <c r="V17" s="464"/>
      <c r="W17" s="417"/>
      <c r="X17" s="418"/>
      <c r="Y17" s="418"/>
      <c r="Z17" s="418"/>
      <c r="AA17" s="418"/>
      <c r="AB17" s="366"/>
      <c r="AC17" s="465">
        <v>52.2</v>
      </c>
      <c r="AD17" s="466"/>
      <c r="AE17" s="466"/>
      <c r="AF17" s="466"/>
      <c r="AG17" s="467"/>
      <c r="AH17" s="465">
        <v>50.4</v>
      </c>
      <c r="AI17" s="466"/>
      <c r="AJ17" s="466"/>
      <c r="AK17" s="466"/>
      <c r="AL17" s="468"/>
      <c r="AM17" s="332"/>
      <c r="AN17" s="333"/>
      <c r="AO17" s="333"/>
      <c r="AP17" s="333"/>
      <c r="AQ17" s="333"/>
      <c r="AR17" s="333"/>
      <c r="AS17" s="333"/>
      <c r="AT17" s="334"/>
      <c r="AU17" s="469"/>
      <c r="AV17" s="470"/>
      <c r="AW17" s="470"/>
      <c r="AX17" s="471"/>
      <c r="AY17" s="329" t="s">
        <v>200</v>
      </c>
      <c r="AZ17" s="330"/>
      <c r="BA17" s="330"/>
      <c r="BB17" s="330"/>
      <c r="BC17" s="330"/>
      <c r="BD17" s="330"/>
      <c r="BE17" s="330"/>
      <c r="BF17" s="330"/>
      <c r="BG17" s="330"/>
      <c r="BH17" s="330"/>
      <c r="BI17" s="330"/>
      <c r="BJ17" s="330"/>
      <c r="BK17" s="330"/>
      <c r="BL17" s="330"/>
      <c r="BM17" s="331"/>
      <c r="BN17" s="321">
        <v>8220242</v>
      </c>
      <c r="BO17" s="322"/>
      <c r="BP17" s="322"/>
      <c r="BQ17" s="322"/>
      <c r="BR17" s="322"/>
      <c r="BS17" s="322"/>
      <c r="BT17" s="322"/>
      <c r="BU17" s="323"/>
      <c r="BV17" s="321">
        <v>8288631</v>
      </c>
      <c r="BW17" s="322"/>
      <c r="BX17" s="322"/>
      <c r="BY17" s="322"/>
      <c r="BZ17" s="322"/>
      <c r="CA17" s="322"/>
      <c r="CB17" s="322"/>
      <c r="CC17" s="323"/>
      <c r="CD17" s="141"/>
      <c r="CE17" s="327"/>
      <c r="CF17" s="327"/>
      <c r="CG17" s="327"/>
      <c r="CH17" s="327"/>
      <c r="CI17" s="327"/>
      <c r="CJ17" s="327"/>
      <c r="CK17" s="327"/>
      <c r="CL17" s="327"/>
      <c r="CM17" s="327"/>
      <c r="CN17" s="327"/>
      <c r="CO17" s="327"/>
      <c r="CP17" s="327"/>
      <c r="CQ17" s="327"/>
      <c r="CR17" s="327"/>
      <c r="CS17" s="328"/>
      <c r="CT17" s="408"/>
      <c r="CU17" s="409"/>
      <c r="CV17" s="409"/>
      <c r="CW17" s="409"/>
      <c r="CX17" s="409"/>
      <c r="CY17" s="409"/>
      <c r="CZ17" s="409"/>
      <c r="DA17" s="410"/>
      <c r="DB17" s="408"/>
      <c r="DC17" s="409"/>
      <c r="DD17" s="409"/>
      <c r="DE17" s="409"/>
      <c r="DF17" s="409"/>
      <c r="DG17" s="409"/>
      <c r="DH17" s="409"/>
      <c r="DI17" s="410"/>
      <c r="DJ17" s="134"/>
      <c r="DK17" s="134"/>
      <c r="DL17" s="134"/>
      <c r="DM17" s="134"/>
      <c r="DN17" s="134"/>
      <c r="DO17" s="134"/>
    </row>
    <row r="18" spans="1:119" ht="13.5" customHeight="1" x14ac:dyDescent="0.15">
      <c r="A18" s="135"/>
      <c r="B18" s="472" t="s">
        <v>201</v>
      </c>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4"/>
      <c r="AY18" s="329" t="s">
        <v>202</v>
      </c>
      <c r="AZ18" s="330"/>
      <c r="BA18" s="330"/>
      <c r="BB18" s="330"/>
      <c r="BC18" s="330"/>
      <c r="BD18" s="330"/>
      <c r="BE18" s="330"/>
      <c r="BF18" s="330"/>
      <c r="BG18" s="330"/>
      <c r="BH18" s="330"/>
      <c r="BI18" s="330"/>
      <c r="BJ18" s="330"/>
      <c r="BK18" s="330"/>
      <c r="BL18" s="330"/>
      <c r="BM18" s="331"/>
      <c r="BN18" s="321">
        <v>12176597</v>
      </c>
      <c r="BO18" s="322"/>
      <c r="BP18" s="322"/>
      <c r="BQ18" s="322"/>
      <c r="BR18" s="322"/>
      <c r="BS18" s="322"/>
      <c r="BT18" s="322"/>
      <c r="BU18" s="323"/>
      <c r="BV18" s="321">
        <v>12479023</v>
      </c>
      <c r="BW18" s="322"/>
      <c r="BX18" s="322"/>
      <c r="BY18" s="322"/>
      <c r="BZ18" s="322"/>
      <c r="CA18" s="322"/>
      <c r="CB18" s="322"/>
      <c r="CC18" s="323"/>
      <c r="CD18" s="141"/>
      <c r="CE18" s="327"/>
      <c r="CF18" s="327"/>
      <c r="CG18" s="327"/>
      <c r="CH18" s="327"/>
      <c r="CI18" s="327"/>
      <c r="CJ18" s="327"/>
      <c r="CK18" s="327"/>
      <c r="CL18" s="327"/>
      <c r="CM18" s="327"/>
      <c r="CN18" s="327"/>
      <c r="CO18" s="327"/>
      <c r="CP18" s="327"/>
      <c r="CQ18" s="327"/>
      <c r="CR18" s="327"/>
      <c r="CS18" s="328"/>
      <c r="CT18" s="408"/>
      <c r="CU18" s="409"/>
      <c r="CV18" s="409"/>
      <c r="CW18" s="409"/>
      <c r="CX18" s="409"/>
      <c r="CY18" s="409"/>
      <c r="CZ18" s="409"/>
      <c r="DA18" s="410"/>
      <c r="DB18" s="408"/>
      <c r="DC18" s="409"/>
      <c r="DD18" s="409"/>
      <c r="DE18" s="409"/>
      <c r="DF18" s="409"/>
      <c r="DG18" s="409"/>
      <c r="DH18" s="409"/>
      <c r="DI18" s="410"/>
      <c r="DJ18" s="134"/>
      <c r="DK18" s="134"/>
      <c r="DL18" s="134"/>
      <c r="DM18" s="134"/>
      <c r="DN18" s="134"/>
      <c r="DO18" s="134"/>
    </row>
    <row r="19" spans="1:119" ht="13.5" customHeight="1" thickBot="1" x14ac:dyDescent="0.2">
      <c r="A19" s="135"/>
      <c r="B19" s="484" t="s">
        <v>203</v>
      </c>
      <c r="C19" s="476"/>
      <c r="D19" s="477"/>
      <c r="E19" s="411" t="s">
        <v>78</v>
      </c>
      <c r="F19" s="416"/>
      <c r="G19" s="416"/>
      <c r="H19" s="416"/>
      <c r="I19" s="416"/>
      <c r="J19" s="416"/>
      <c r="K19" s="360"/>
      <c r="L19" s="411" t="s">
        <v>204</v>
      </c>
      <c r="M19" s="416"/>
      <c r="N19" s="416"/>
      <c r="O19" s="416"/>
      <c r="P19" s="360"/>
      <c r="Q19" s="368" t="s">
        <v>205</v>
      </c>
      <c r="R19" s="369"/>
      <c r="S19" s="369"/>
      <c r="T19" s="369"/>
      <c r="U19" s="369"/>
      <c r="V19" s="487"/>
      <c r="W19" s="475" t="s">
        <v>206</v>
      </c>
      <c r="X19" s="476"/>
      <c r="Y19" s="477"/>
      <c r="Z19" s="411" t="s">
        <v>78</v>
      </c>
      <c r="AA19" s="416"/>
      <c r="AB19" s="416"/>
      <c r="AC19" s="416"/>
      <c r="AD19" s="416"/>
      <c r="AE19" s="416"/>
      <c r="AF19" s="416"/>
      <c r="AG19" s="360"/>
      <c r="AH19" s="489" t="s">
        <v>207</v>
      </c>
      <c r="AI19" s="416"/>
      <c r="AJ19" s="416"/>
      <c r="AK19" s="416"/>
      <c r="AL19" s="360"/>
      <c r="AM19" s="489" t="s">
        <v>208</v>
      </c>
      <c r="AN19" s="490"/>
      <c r="AO19" s="490"/>
      <c r="AP19" s="490"/>
      <c r="AQ19" s="490"/>
      <c r="AR19" s="491"/>
      <c r="AS19" s="368" t="s">
        <v>205</v>
      </c>
      <c r="AT19" s="369"/>
      <c r="AU19" s="369"/>
      <c r="AV19" s="369"/>
      <c r="AW19" s="369"/>
      <c r="AX19" s="370"/>
      <c r="AY19" s="353"/>
      <c r="AZ19" s="354"/>
      <c r="BA19" s="354"/>
      <c r="BB19" s="354"/>
      <c r="BC19" s="354"/>
      <c r="BD19" s="354"/>
      <c r="BE19" s="354"/>
      <c r="BF19" s="354"/>
      <c r="BG19" s="354"/>
      <c r="BH19" s="354"/>
      <c r="BI19" s="354"/>
      <c r="BJ19" s="354"/>
      <c r="BK19" s="354"/>
      <c r="BL19" s="354"/>
      <c r="BM19" s="355"/>
      <c r="BN19" s="344"/>
      <c r="BO19" s="345"/>
      <c r="BP19" s="345"/>
      <c r="BQ19" s="345"/>
      <c r="BR19" s="345"/>
      <c r="BS19" s="345"/>
      <c r="BT19" s="345"/>
      <c r="BU19" s="346"/>
      <c r="BV19" s="344"/>
      <c r="BW19" s="345"/>
      <c r="BX19" s="345"/>
      <c r="BY19" s="345"/>
      <c r="BZ19" s="345"/>
      <c r="CA19" s="345"/>
      <c r="CB19" s="345"/>
      <c r="CC19" s="346"/>
      <c r="CD19" s="141"/>
      <c r="CE19" s="327"/>
      <c r="CF19" s="327"/>
      <c r="CG19" s="327"/>
      <c r="CH19" s="327"/>
      <c r="CI19" s="327"/>
      <c r="CJ19" s="327"/>
      <c r="CK19" s="327"/>
      <c r="CL19" s="327"/>
      <c r="CM19" s="327"/>
      <c r="CN19" s="327"/>
      <c r="CO19" s="327"/>
      <c r="CP19" s="327"/>
      <c r="CQ19" s="327"/>
      <c r="CR19" s="327"/>
      <c r="CS19" s="328"/>
      <c r="CT19" s="408"/>
      <c r="CU19" s="409"/>
      <c r="CV19" s="409"/>
      <c r="CW19" s="409"/>
      <c r="CX19" s="409"/>
      <c r="CY19" s="409"/>
      <c r="CZ19" s="409"/>
      <c r="DA19" s="410"/>
      <c r="DB19" s="408"/>
      <c r="DC19" s="409"/>
      <c r="DD19" s="409"/>
      <c r="DE19" s="409"/>
      <c r="DF19" s="409"/>
      <c r="DG19" s="409"/>
      <c r="DH19" s="409"/>
      <c r="DI19" s="410"/>
      <c r="DJ19" s="134"/>
      <c r="DK19" s="134"/>
      <c r="DL19" s="134"/>
      <c r="DM19" s="134"/>
      <c r="DN19" s="134"/>
      <c r="DO19" s="134"/>
    </row>
    <row r="20" spans="1:119" ht="13.5" customHeight="1" x14ac:dyDescent="0.15">
      <c r="A20" s="135"/>
      <c r="B20" s="485"/>
      <c r="C20" s="479"/>
      <c r="D20" s="480"/>
      <c r="E20" s="388"/>
      <c r="F20" s="395"/>
      <c r="G20" s="395"/>
      <c r="H20" s="395"/>
      <c r="I20" s="395"/>
      <c r="J20" s="395"/>
      <c r="K20" s="382"/>
      <c r="L20" s="388"/>
      <c r="M20" s="395"/>
      <c r="N20" s="395"/>
      <c r="O20" s="395"/>
      <c r="P20" s="382"/>
      <c r="Q20" s="371"/>
      <c r="R20" s="372"/>
      <c r="S20" s="372"/>
      <c r="T20" s="372"/>
      <c r="U20" s="372"/>
      <c r="V20" s="488"/>
      <c r="W20" s="478"/>
      <c r="X20" s="479"/>
      <c r="Y20" s="480"/>
      <c r="Z20" s="388"/>
      <c r="AA20" s="395"/>
      <c r="AB20" s="395"/>
      <c r="AC20" s="395"/>
      <c r="AD20" s="395"/>
      <c r="AE20" s="395"/>
      <c r="AF20" s="395"/>
      <c r="AG20" s="382"/>
      <c r="AH20" s="388"/>
      <c r="AI20" s="395"/>
      <c r="AJ20" s="395"/>
      <c r="AK20" s="395"/>
      <c r="AL20" s="382"/>
      <c r="AM20" s="492"/>
      <c r="AN20" s="493"/>
      <c r="AO20" s="493"/>
      <c r="AP20" s="493"/>
      <c r="AQ20" s="493"/>
      <c r="AR20" s="494"/>
      <c r="AS20" s="371"/>
      <c r="AT20" s="372"/>
      <c r="AU20" s="372"/>
      <c r="AV20" s="372"/>
      <c r="AW20" s="372"/>
      <c r="AX20" s="373"/>
      <c r="AY20" s="350" t="s">
        <v>121</v>
      </c>
      <c r="AZ20" s="351"/>
      <c r="BA20" s="351"/>
      <c r="BB20" s="351"/>
      <c r="BC20" s="351"/>
      <c r="BD20" s="351"/>
      <c r="BE20" s="351"/>
      <c r="BF20" s="351"/>
      <c r="BG20" s="351"/>
      <c r="BH20" s="351"/>
      <c r="BI20" s="351"/>
      <c r="BJ20" s="351"/>
      <c r="BK20" s="351"/>
      <c r="BL20" s="351"/>
      <c r="BM20" s="352"/>
      <c r="BN20" s="321">
        <v>17043412</v>
      </c>
      <c r="BO20" s="322"/>
      <c r="BP20" s="322"/>
      <c r="BQ20" s="322"/>
      <c r="BR20" s="322"/>
      <c r="BS20" s="322"/>
      <c r="BT20" s="322"/>
      <c r="BU20" s="323"/>
      <c r="BV20" s="321">
        <v>16689486</v>
      </c>
      <c r="BW20" s="322"/>
      <c r="BX20" s="322"/>
      <c r="BY20" s="322"/>
      <c r="BZ20" s="322"/>
      <c r="CA20" s="322"/>
      <c r="CB20" s="322"/>
      <c r="CC20" s="323"/>
      <c r="CD20" s="141"/>
      <c r="CE20" s="327"/>
      <c r="CF20" s="327"/>
      <c r="CG20" s="327"/>
      <c r="CH20" s="327"/>
      <c r="CI20" s="327"/>
      <c r="CJ20" s="327"/>
      <c r="CK20" s="327"/>
      <c r="CL20" s="327"/>
      <c r="CM20" s="327"/>
      <c r="CN20" s="327"/>
      <c r="CO20" s="327"/>
      <c r="CP20" s="327"/>
      <c r="CQ20" s="327"/>
      <c r="CR20" s="327"/>
      <c r="CS20" s="328"/>
      <c r="CT20" s="408"/>
      <c r="CU20" s="409"/>
      <c r="CV20" s="409"/>
      <c r="CW20" s="409"/>
      <c r="CX20" s="409"/>
      <c r="CY20" s="409"/>
      <c r="CZ20" s="409"/>
      <c r="DA20" s="410"/>
      <c r="DB20" s="408"/>
      <c r="DC20" s="409"/>
      <c r="DD20" s="409"/>
      <c r="DE20" s="409"/>
      <c r="DF20" s="409"/>
      <c r="DG20" s="409"/>
      <c r="DH20" s="409"/>
      <c r="DI20" s="410"/>
      <c r="DJ20" s="134"/>
      <c r="DK20" s="134"/>
      <c r="DL20" s="134"/>
      <c r="DM20" s="134"/>
      <c r="DN20" s="134"/>
      <c r="DO20" s="134"/>
    </row>
    <row r="21" spans="1:119" ht="13.5" customHeight="1" thickBot="1" x14ac:dyDescent="0.2">
      <c r="A21" s="135"/>
      <c r="B21" s="485"/>
      <c r="C21" s="479"/>
      <c r="D21" s="480"/>
      <c r="E21" s="440" t="s">
        <v>209</v>
      </c>
      <c r="F21" s="325"/>
      <c r="G21" s="325"/>
      <c r="H21" s="325"/>
      <c r="I21" s="325"/>
      <c r="J21" s="325"/>
      <c r="K21" s="326"/>
      <c r="L21" s="356">
        <v>1</v>
      </c>
      <c r="M21" s="357"/>
      <c r="N21" s="357"/>
      <c r="O21" s="357"/>
      <c r="P21" s="358"/>
      <c r="Q21" s="356">
        <v>7500</v>
      </c>
      <c r="R21" s="357"/>
      <c r="S21" s="357"/>
      <c r="T21" s="357"/>
      <c r="U21" s="357"/>
      <c r="V21" s="358"/>
      <c r="W21" s="478"/>
      <c r="X21" s="479"/>
      <c r="Y21" s="480"/>
      <c r="Z21" s="440" t="s">
        <v>210</v>
      </c>
      <c r="AA21" s="325"/>
      <c r="AB21" s="325"/>
      <c r="AC21" s="325"/>
      <c r="AD21" s="325"/>
      <c r="AE21" s="325"/>
      <c r="AF21" s="325"/>
      <c r="AG21" s="326"/>
      <c r="AH21" s="356">
        <v>336</v>
      </c>
      <c r="AI21" s="357"/>
      <c r="AJ21" s="357"/>
      <c r="AK21" s="357"/>
      <c r="AL21" s="358"/>
      <c r="AM21" s="356">
        <v>999936</v>
      </c>
      <c r="AN21" s="357"/>
      <c r="AO21" s="357"/>
      <c r="AP21" s="357"/>
      <c r="AQ21" s="357"/>
      <c r="AR21" s="358"/>
      <c r="AS21" s="356">
        <v>2976</v>
      </c>
      <c r="AT21" s="357"/>
      <c r="AU21" s="357"/>
      <c r="AV21" s="357"/>
      <c r="AW21" s="357"/>
      <c r="AX21" s="434"/>
      <c r="AY21" s="353" t="s">
        <v>211</v>
      </c>
      <c r="AZ21" s="354"/>
      <c r="BA21" s="354"/>
      <c r="BB21" s="354"/>
      <c r="BC21" s="354"/>
      <c r="BD21" s="354"/>
      <c r="BE21" s="354"/>
      <c r="BF21" s="354"/>
      <c r="BG21" s="354"/>
      <c r="BH21" s="354"/>
      <c r="BI21" s="354"/>
      <c r="BJ21" s="354"/>
      <c r="BK21" s="354"/>
      <c r="BL21" s="354"/>
      <c r="BM21" s="355"/>
      <c r="BN21" s="321">
        <v>9877035</v>
      </c>
      <c r="BO21" s="322"/>
      <c r="BP21" s="322"/>
      <c r="BQ21" s="322"/>
      <c r="BR21" s="322"/>
      <c r="BS21" s="322"/>
      <c r="BT21" s="322"/>
      <c r="BU21" s="323"/>
      <c r="BV21" s="321">
        <v>9839919</v>
      </c>
      <c r="BW21" s="322"/>
      <c r="BX21" s="322"/>
      <c r="BY21" s="322"/>
      <c r="BZ21" s="322"/>
      <c r="CA21" s="322"/>
      <c r="CB21" s="322"/>
      <c r="CC21" s="323"/>
      <c r="CD21" s="141"/>
      <c r="CE21" s="327"/>
      <c r="CF21" s="327"/>
      <c r="CG21" s="327"/>
      <c r="CH21" s="327"/>
      <c r="CI21" s="327"/>
      <c r="CJ21" s="327"/>
      <c r="CK21" s="327"/>
      <c r="CL21" s="327"/>
      <c r="CM21" s="327"/>
      <c r="CN21" s="327"/>
      <c r="CO21" s="327"/>
      <c r="CP21" s="327"/>
      <c r="CQ21" s="327"/>
      <c r="CR21" s="327"/>
      <c r="CS21" s="328"/>
      <c r="CT21" s="408"/>
      <c r="CU21" s="409"/>
      <c r="CV21" s="409"/>
      <c r="CW21" s="409"/>
      <c r="CX21" s="409"/>
      <c r="CY21" s="409"/>
      <c r="CZ21" s="409"/>
      <c r="DA21" s="410"/>
      <c r="DB21" s="408"/>
      <c r="DC21" s="409"/>
      <c r="DD21" s="409"/>
      <c r="DE21" s="409"/>
      <c r="DF21" s="409"/>
      <c r="DG21" s="409"/>
      <c r="DH21" s="409"/>
      <c r="DI21" s="410"/>
      <c r="DJ21" s="134"/>
      <c r="DK21" s="134"/>
      <c r="DL21" s="134"/>
      <c r="DM21" s="134"/>
      <c r="DN21" s="134"/>
      <c r="DO21" s="134"/>
    </row>
    <row r="22" spans="1:119" ht="13.5" customHeight="1" x14ac:dyDescent="0.15">
      <c r="A22" s="135"/>
      <c r="B22" s="485"/>
      <c r="C22" s="479"/>
      <c r="D22" s="480"/>
      <c r="E22" s="440" t="s">
        <v>212</v>
      </c>
      <c r="F22" s="325"/>
      <c r="G22" s="325"/>
      <c r="H22" s="325"/>
      <c r="I22" s="325"/>
      <c r="J22" s="325"/>
      <c r="K22" s="326"/>
      <c r="L22" s="356">
        <v>1</v>
      </c>
      <c r="M22" s="357"/>
      <c r="N22" s="357"/>
      <c r="O22" s="357"/>
      <c r="P22" s="358"/>
      <c r="Q22" s="356">
        <v>6000</v>
      </c>
      <c r="R22" s="357"/>
      <c r="S22" s="357"/>
      <c r="T22" s="357"/>
      <c r="U22" s="357"/>
      <c r="V22" s="358"/>
      <c r="W22" s="478"/>
      <c r="X22" s="479"/>
      <c r="Y22" s="480"/>
      <c r="Z22" s="440" t="s">
        <v>213</v>
      </c>
      <c r="AA22" s="325"/>
      <c r="AB22" s="325"/>
      <c r="AC22" s="325"/>
      <c r="AD22" s="325"/>
      <c r="AE22" s="325"/>
      <c r="AF22" s="325"/>
      <c r="AG22" s="326"/>
      <c r="AH22" s="356" t="s">
        <v>214</v>
      </c>
      <c r="AI22" s="357"/>
      <c r="AJ22" s="357"/>
      <c r="AK22" s="357"/>
      <c r="AL22" s="358"/>
      <c r="AM22" s="356" t="s">
        <v>214</v>
      </c>
      <c r="AN22" s="357"/>
      <c r="AO22" s="357"/>
      <c r="AP22" s="357"/>
      <c r="AQ22" s="357"/>
      <c r="AR22" s="358"/>
      <c r="AS22" s="356" t="s">
        <v>214</v>
      </c>
      <c r="AT22" s="357"/>
      <c r="AU22" s="357"/>
      <c r="AV22" s="357"/>
      <c r="AW22" s="357"/>
      <c r="AX22" s="434"/>
      <c r="AY22" s="350" t="s">
        <v>215</v>
      </c>
      <c r="AZ22" s="351"/>
      <c r="BA22" s="351"/>
      <c r="BB22" s="351"/>
      <c r="BC22" s="351"/>
      <c r="BD22" s="351"/>
      <c r="BE22" s="351"/>
      <c r="BF22" s="351"/>
      <c r="BG22" s="351"/>
      <c r="BH22" s="351"/>
      <c r="BI22" s="351"/>
      <c r="BJ22" s="351"/>
      <c r="BK22" s="351"/>
      <c r="BL22" s="351"/>
      <c r="BM22" s="352"/>
      <c r="BN22" s="341">
        <v>2655</v>
      </c>
      <c r="BO22" s="342"/>
      <c r="BP22" s="342"/>
      <c r="BQ22" s="342"/>
      <c r="BR22" s="342"/>
      <c r="BS22" s="342"/>
      <c r="BT22" s="342"/>
      <c r="BU22" s="343"/>
      <c r="BV22" s="341">
        <v>2608</v>
      </c>
      <c r="BW22" s="342"/>
      <c r="BX22" s="342"/>
      <c r="BY22" s="342"/>
      <c r="BZ22" s="342"/>
      <c r="CA22" s="342"/>
      <c r="CB22" s="342"/>
      <c r="CC22" s="343"/>
      <c r="CD22" s="141"/>
      <c r="CE22" s="327"/>
      <c r="CF22" s="327"/>
      <c r="CG22" s="327"/>
      <c r="CH22" s="327"/>
      <c r="CI22" s="327"/>
      <c r="CJ22" s="327"/>
      <c r="CK22" s="327"/>
      <c r="CL22" s="327"/>
      <c r="CM22" s="327"/>
      <c r="CN22" s="327"/>
      <c r="CO22" s="327"/>
      <c r="CP22" s="327"/>
      <c r="CQ22" s="327"/>
      <c r="CR22" s="327"/>
      <c r="CS22" s="328"/>
      <c r="CT22" s="408"/>
      <c r="CU22" s="409"/>
      <c r="CV22" s="409"/>
      <c r="CW22" s="409"/>
      <c r="CX22" s="409"/>
      <c r="CY22" s="409"/>
      <c r="CZ22" s="409"/>
      <c r="DA22" s="410"/>
      <c r="DB22" s="408"/>
      <c r="DC22" s="409"/>
      <c r="DD22" s="409"/>
      <c r="DE22" s="409"/>
      <c r="DF22" s="409"/>
      <c r="DG22" s="409"/>
      <c r="DH22" s="409"/>
      <c r="DI22" s="410"/>
      <c r="DJ22" s="134"/>
      <c r="DK22" s="134"/>
      <c r="DL22" s="134"/>
      <c r="DM22" s="134"/>
      <c r="DN22" s="134"/>
      <c r="DO22" s="134"/>
    </row>
    <row r="23" spans="1:119" ht="13.5" customHeight="1" x14ac:dyDescent="0.15">
      <c r="A23" s="135"/>
      <c r="B23" s="485"/>
      <c r="C23" s="479"/>
      <c r="D23" s="480"/>
      <c r="E23" s="440" t="s">
        <v>216</v>
      </c>
      <c r="F23" s="325"/>
      <c r="G23" s="325"/>
      <c r="H23" s="325"/>
      <c r="I23" s="325"/>
      <c r="J23" s="325"/>
      <c r="K23" s="326"/>
      <c r="L23" s="356" t="s">
        <v>217</v>
      </c>
      <c r="M23" s="357"/>
      <c r="N23" s="357"/>
      <c r="O23" s="357"/>
      <c r="P23" s="358"/>
      <c r="Q23" s="356" t="s">
        <v>217</v>
      </c>
      <c r="R23" s="357"/>
      <c r="S23" s="357"/>
      <c r="T23" s="357"/>
      <c r="U23" s="357"/>
      <c r="V23" s="358"/>
      <c r="W23" s="478"/>
      <c r="X23" s="479"/>
      <c r="Y23" s="480"/>
      <c r="Z23" s="440" t="s">
        <v>218</v>
      </c>
      <c r="AA23" s="495"/>
      <c r="AB23" s="495"/>
      <c r="AC23" s="495"/>
      <c r="AD23" s="495"/>
      <c r="AE23" s="495"/>
      <c r="AF23" s="495"/>
      <c r="AG23" s="496"/>
      <c r="AH23" s="356">
        <v>35</v>
      </c>
      <c r="AI23" s="357"/>
      <c r="AJ23" s="357"/>
      <c r="AK23" s="357"/>
      <c r="AL23" s="358"/>
      <c r="AM23" s="356">
        <v>78505</v>
      </c>
      <c r="AN23" s="357"/>
      <c r="AO23" s="357"/>
      <c r="AP23" s="357"/>
      <c r="AQ23" s="357"/>
      <c r="AR23" s="358"/>
      <c r="AS23" s="356">
        <v>2243</v>
      </c>
      <c r="AT23" s="357"/>
      <c r="AU23" s="357"/>
      <c r="AV23" s="357"/>
      <c r="AW23" s="357"/>
      <c r="AX23" s="434"/>
      <c r="AY23" s="338" t="s">
        <v>122</v>
      </c>
      <c r="AZ23" s="339"/>
      <c r="BA23" s="339"/>
      <c r="BB23" s="339"/>
      <c r="BC23" s="339"/>
      <c r="BD23" s="339"/>
      <c r="BE23" s="339"/>
      <c r="BF23" s="339"/>
      <c r="BG23" s="339"/>
      <c r="BH23" s="339"/>
      <c r="BI23" s="339"/>
      <c r="BJ23" s="339"/>
      <c r="BK23" s="339"/>
      <c r="BL23" s="339"/>
      <c r="BM23" s="340"/>
      <c r="BN23" s="321" t="s">
        <v>184</v>
      </c>
      <c r="BO23" s="322"/>
      <c r="BP23" s="322"/>
      <c r="BQ23" s="322"/>
      <c r="BR23" s="322"/>
      <c r="BS23" s="322"/>
      <c r="BT23" s="322"/>
      <c r="BU23" s="323"/>
      <c r="BV23" s="321" t="s">
        <v>184</v>
      </c>
      <c r="BW23" s="322"/>
      <c r="BX23" s="322"/>
      <c r="BY23" s="322"/>
      <c r="BZ23" s="322"/>
      <c r="CA23" s="322"/>
      <c r="CB23" s="322"/>
      <c r="CC23" s="323"/>
      <c r="CD23" s="141"/>
      <c r="CE23" s="327"/>
      <c r="CF23" s="327"/>
      <c r="CG23" s="327"/>
      <c r="CH23" s="327"/>
      <c r="CI23" s="327"/>
      <c r="CJ23" s="327"/>
      <c r="CK23" s="327"/>
      <c r="CL23" s="327"/>
      <c r="CM23" s="327"/>
      <c r="CN23" s="327"/>
      <c r="CO23" s="327"/>
      <c r="CP23" s="327"/>
      <c r="CQ23" s="327"/>
      <c r="CR23" s="327"/>
      <c r="CS23" s="328"/>
      <c r="CT23" s="408"/>
      <c r="CU23" s="409"/>
      <c r="CV23" s="409"/>
      <c r="CW23" s="409"/>
      <c r="CX23" s="409"/>
      <c r="CY23" s="409"/>
      <c r="CZ23" s="409"/>
      <c r="DA23" s="410"/>
      <c r="DB23" s="408"/>
      <c r="DC23" s="409"/>
      <c r="DD23" s="409"/>
      <c r="DE23" s="409"/>
      <c r="DF23" s="409"/>
      <c r="DG23" s="409"/>
      <c r="DH23" s="409"/>
      <c r="DI23" s="410"/>
      <c r="DJ23" s="134"/>
      <c r="DK23" s="134"/>
      <c r="DL23" s="134"/>
      <c r="DM23" s="134"/>
      <c r="DN23" s="134"/>
      <c r="DO23" s="134"/>
    </row>
    <row r="24" spans="1:119" ht="13.5" customHeight="1" thickBot="1" x14ac:dyDescent="0.2">
      <c r="A24" s="135"/>
      <c r="B24" s="485"/>
      <c r="C24" s="479"/>
      <c r="D24" s="480"/>
      <c r="E24" s="440" t="s">
        <v>219</v>
      </c>
      <c r="F24" s="325"/>
      <c r="G24" s="325"/>
      <c r="H24" s="325"/>
      <c r="I24" s="325"/>
      <c r="J24" s="325"/>
      <c r="K24" s="326"/>
      <c r="L24" s="356">
        <v>1</v>
      </c>
      <c r="M24" s="357"/>
      <c r="N24" s="357"/>
      <c r="O24" s="357"/>
      <c r="P24" s="358"/>
      <c r="Q24" s="356">
        <v>5300</v>
      </c>
      <c r="R24" s="357"/>
      <c r="S24" s="357"/>
      <c r="T24" s="357"/>
      <c r="U24" s="357"/>
      <c r="V24" s="358"/>
      <c r="W24" s="478"/>
      <c r="X24" s="479"/>
      <c r="Y24" s="480"/>
      <c r="Z24" s="440" t="s">
        <v>220</v>
      </c>
      <c r="AA24" s="325"/>
      <c r="AB24" s="325"/>
      <c r="AC24" s="325"/>
      <c r="AD24" s="325"/>
      <c r="AE24" s="325"/>
      <c r="AF24" s="325"/>
      <c r="AG24" s="326"/>
      <c r="AH24" s="356">
        <v>5</v>
      </c>
      <c r="AI24" s="357"/>
      <c r="AJ24" s="357"/>
      <c r="AK24" s="357"/>
      <c r="AL24" s="358"/>
      <c r="AM24" s="356">
        <v>13985</v>
      </c>
      <c r="AN24" s="357"/>
      <c r="AO24" s="357"/>
      <c r="AP24" s="357"/>
      <c r="AQ24" s="357"/>
      <c r="AR24" s="358"/>
      <c r="AS24" s="356">
        <v>2797</v>
      </c>
      <c r="AT24" s="357"/>
      <c r="AU24" s="357"/>
      <c r="AV24" s="357"/>
      <c r="AW24" s="357"/>
      <c r="AX24" s="434"/>
      <c r="AY24" s="335" t="s">
        <v>221</v>
      </c>
      <c r="AZ24" s="336"/>
      <c r="BA24" s="336"/>
      <c r="BB24" s="336"/>
      <c r="BC24" s="336"/>
      <c r="BD24" s="336"/>
      <c r="BE24" s="336"/>
      <c r="BF24" s="336"/>
      <c r="BG24" s="336"/>
      <c r="BH24" s="336"/>
      <c r="BI24" s="336"/>
      <c r="BJ24" s="336"/>
      <c r="BK24" s="336"/>
      <c r="BL24" s="336"/>
      <c r="BM24" s="337"/>
      <c r="BN24" s="344">
        <v>1213661</v>
      </c>
      <c r="BO24" s="345"/>
      <c r="BP24" s="345"/>
      <c r="BQ24" s="345"/>
      <c r="BR24" s="345"/>
      <c r="BS24" s="345"/>
      <c r="BT24" s="345"/>
      <c r="BU24" s="346"/>
      <c r="BV24" s="344">
        <v>1212506</v>
      </c>
      <c r="BW24" s="345"/>
      <c r="BX24" s="345"/>
      <c r="BY24" s="345"/>
      <c r="BZ24" s="345"/>
      <c r="CA24" s="345"/>
      <c r="CB24" s="345"/>
      <c r="CC24" s="346"/>
      <c r="CD24" s="141"/>
      <c r="CE24" s="327"/>
      <c r="CF24" s="327"/>
      <c r="CG24" s="327"/>
      <c r="CH24" s="327"/>
      <c r="CI24" s="327"/>
      <c r="CJ24" s="327"/>
      <c r="CK24" s="327"/>
      <c r="CL24" s="327"/>
      <c r="CM24" s="327"/>
      <c r="CN24" s="327"/>
      <c r="CO24" s="327"/>
      <c r="CP24" s="327"/>
      <c r="CQ24" s="327"/>
      <c r="CR24" s="327"/>
      <c r="CS24" s="328"/>
      <c r="CT24" s="408"/>
      <c r="CU24" s="409"/>
      <c r="CV24" s="409"/>
      <c r="CW24" s="409"/>
      <c r="CX24" s="409"/>
      <c r="CY24" s="409"/>
      <c r="CZ24" s="409"/>
      <c r="DA24" s="410"/>
      <c r="DB24" s="408"/>
      <c r="DC24" s="409"/>
      <c r="DD24" s="409"/>
      <c r="DE24" s="409"/>
      <c r="DF24" s="409"/>
      <c r="DG24" s="409"/>
      <c r="DH24" s="409"/>
      <c r="DI24" s="410"/>
      <c r="DJ24" s="134"/>
      <c r="DK24" s="134"/>
      <c r="DL24" s="134"/>
      <c r="DM24" s="134"/>
      <c r="DN24" s="134"/>
      <c r="DO24" s="134"/>
    </row>
    <row r="25" spans="1:119" s="134" customFormat="1" ht="13.5" customHeight="1" x14ac:dyDescent="0.15">
      <c r="A25" s="135"/>
      <c r="B25" s="485"/>
      <c r="C25" s="479"/>
      <c r="D25" s="480"/>
      <c r="E25" s="440" t="s">
        <v>222</v>
      </c>
      <c r="F25" s="325"/>
      <c r="G25" s="325"/>
      <c r="H25" s="325"/>
      <c r="I25" s="325"/>
      <c r="J25" s="325"/>
      <c r="K25" s="326"/>
      <c r="L25" s="356">
        <v>1</v>
      </c>
      <c r="M25" s="357"/>
      <c r="N25" s="357"/>
      <c r="O25" s="357"/>
      <c r="P25" s="358"/>
      <c r="Q25" s="356">
        <v>3000</v>
      </c>
      <c r="R25" s="357"/>
      <c r="S25" s="357"/>
      <c r="T25" s="357"/>
      <c r="U25" s="357"/>
      <c r="V25" s="358"/>
      <c r="W25" s="478"/>
      <c r="X25" s="479"/>
      <c r="Y25" s="480"/>
      <c r="Z25" s="440" t="s">
        <v>223</v>
      </c>
      <c r="AA25" s="325"/>
      <c r="AB25" s="325"/>
      <c r="AC25" s="325"/>
      <c r="AD25" s="325"/>
      <c r="AE25" s="325"/>
      <c r="AF25" s="325"/>
      <c r="AG25" s="326"/>
      <c r="AH25" s="356" t="s">
        <v>224</v>
      </c>
      <c r="AI25" s="357"/>
      <c r="AJ25" s="357"/>
      <c r="AK25" s="357"/>
      <c r="AL25" s="358"/>
      <c r="AM25" s="356" t="s">
        <v>224</v>
      </c>
      <c r="AN25" s="357"/>
      <c r="AO25" s="357"/>
      <c r="AP25" s="357"/>
      <c r="AQ25" s="357"/>
      <c r="AR25" s="358"/>
      <c r="AS25" s="356" t="s">
        <v>224</v>
      </c>
      <c r="AT25" s="357"/>
      <c r="AU25" s="357"/>
      <c r="AV25" s="357"/>
      <c r="AW25" s="357"/>
      <c r="AX25" s="434"/>
      <c r="AY25" s="497" t="s">
        <v>225</v>
      </c>
      <c r="AZ25" s="498"/>
      <c r="BA25" s="498"/>
      <c r="BB25" s="499"/>
      <c r="BC25" s="350" t="s">
        <v>226</v>
      </c>
      <c r="BD25" s="351"/>
      <c r="BE25" s="351"/>
      <c r="BF25" s="351"/>
      <c r="BG25" s="351"/>
      <c r="BH25" s="351"/>
      <c r="BI25" s="351"/>
      <c r="BJ25" s="351"/>
      <c r="BK25" s="351"/>
      <c r="BL25" s="351"/>
      <c r="BM25" s="352"/>
      <c r="BN25" s="341">
        <v>1601558</v>
      </c>
      <c r="BO25" s="342"/>
      <c r="BP25" s="342"/>
      <c r="BQ25" s="342"/>
      <c r="BR25" s="342"/>
      <c r="BS25" s="342"/>
      <c r="BT25" s="342"/>
      <c r="BU25" s="343"/>
      <c r="BV25" s="341">
        <v>1272751</v>
      </c>
      <c r="BW25" s="342"/>
      <c r="BX25" s="342"/>
      <c r="BY25" s="342"/>
      <c r="BZ25" s="342"/>
      <c r="CA25" s="342"/>
      <c r="CB25" s="342"/>
      <c r="CC25" s="343"/>
      <c r="CD25" s="141"/>
      <c r="CE25" s="327"/>
      <c r="CF25" s="327"/>
      <c r="CG25" s="327"/>
      <c r="CH25" s="327"/>
      <c r="CI25" s="327"/>
      <c r="CJ25" s="327"/>
      <c r="CK25" s="327"/>
      <c r="CL25" s="327"/>
      <c r="CM25" s="327"/>
      <c r="CN25" s="327"/>
      <c r="CO25" s="327"/>
      <c r="CP25" s="327"/>
      <c r="CQ25" s="327"/>
      <c r="CR25" s="327"/>
      <c r="CS25" s="328"/>
      <c r="CT25" s="408"/>
      <c r="CU25" s="409"/>
      <c r="CV25" s="409"/>
      <c r="CW25" s="409"/>
      <c r="CX25" s="409"/>
      <c r="CY25" s="409"/>
      <c r="CZ25" s="409"/>
      <c r="DA25" s="410"/>
      <c r="DB25" s="408"/>
      <c r="DC25" s="409"/>
      <c r="DD25" s="409"/>
      <c r="DE25" s="409"/>
      <c r="DF25" s="409"/>
      <c r="DG25" s="409"/>
      <c r="DH25" s="409"/>
      <c r="DI25" s="410"/>
    </row>
    <row r="26" spans="1:119" s="134" customFormat="1" ht="13.5" customHeight="1" x14ac:dyDescent="0.15">
      <c r="A26" s="135"/>
      <c r="B26" s="485"/>
      <c r="C26" s="479"/>
      <c r="D26" s="480"/>
      <c r="E26" s="440" t="s">
        <v>227</v>
      </c>
      <c r="F26" s="325"/>
      <c r="G26" s="325"/>
      <c r="H26" s="325"/>
      <c r="I26" s="325"/>
      <c r="J26" s="325"/>
      <c r="K26" s="326"/>
      <c r="L26" s="356">
        <v>1</v>
      </c>
      <c r="M26" s="357"/>
      <c r="N26" s="357"/>
      <c r="O26" s="357"/>
      <c r="P26" s="358"/>
      <c r="Q26" s="356">
        <v>2600</v>
      </c>
      <c r="R26" s="357"/>
      <c r="S26" s="357"/>
      <c r="T26" s="357"/>
      <c r="U26" s="357"/>
      <c r="V26" s="358"/>
      <c r="W26" s="478"/>
      <c r="X26" s="479"/>
      <c r="Y26" s="480"/>
      <c r="Z26" s="440" t="s">
        <v>228</v>
      </c>
      <c r="AA26" s="325"/>
      <c r="AB26" s="325"/>
      <c r="AC26" s="325"/>
      <c r="AD26" s="325"/>
      <c r="AE26" s="325"/>
      <c r="AF26" s="325"/>
      <c r="AG26" s="326"/>
      <c r="AH26" s="356">
        <v>341</v>
      </c>
      <c r="AI26" s="357"/>
      <c r="AJ26" s="357"/>
      <c r="AK26" s="357"/>
      <c r="AL26" s="358"/>
      <c r="AM26" s="356">
        <v>1013921</v>
      </c>
      <c r="AN26" s="357"/>
      <c r="AO26" s="357"/>
      <c r="AP26" s="357"/>
      <c r="AQ26" s="357"/>
      <c r="AR26" s="358"/>
      <c r="AS26" s="356">
        <v>2973</v>
      </c>
      <c r="AT26" s="357"/>
      <c r="AU26" s="357"/>
      <c r="AV26" s="357"/>
      <c r="AW26" s="357"/>
      <c r="AX26" s="434"/>
      <c r="AY26" s="500"/>
      <c r="AZ26" s="501"/>
      <c r="BA26" s="501"/>
      <c r="BB26" s="502"/>
      <c r="BC26" s="329" t="s">
        <v>229</v>
      </c>
      <c r="BD26" s="330"/>
      <c r="BE26" s="330"/>
      <c r="BF26" s="330"/>
      <c r="BG26" s="330"/>
      <c r="BH26" s="330"/>
      <c r="BI26" s="330"/>
      <c r="BJ26" s="330"/>
      <c r="BK26" s="330"/>
      <c r="BL26" s="330"/>
      <c r="BM26" s="331"/>
      <c r="BN26" s="321">
        <v>697836</v>
      </c>
      <c r="BO26" s="322"/>
      <c r="BP26" s="322"/>
      <c r="BQ26" s="322"/>
      <c r="BR26" s="322"/>
      <c r="BS26" s="322"/>
      <c r="BT26" s="322"/>
      <c r="BU26" s="323"/>
      <c r="BV26" s="321">
        <v>696052</v>
      </c>
      <c r="BW26" s="322"/>
      <c r="BX26" s="322"/>
      <c r="BY26" s="322"/>
      <c r="BZ26" s="322"/>
      <c r="CA26" s="322"/>
      <c r="CB26" s="322"/>
      <c r="CC26" s="323"/>
      <c r="CD26" s="141"/>
      <c r="CE26" s="327"/>
      <c r="CF26" s="327"/>
      <c r="CG26" s="327"/>
      <c r="CH26" s="327"/>
      <c r="CI26" s="327"/>
      <c r="CJ26" s="327"/>
      <c r="CK26" s="327"/>
      <c r="CL26" s="327"/>
      <c r="CM26" s="327"/>
      <c r="CN26" s="327"/>
      <c r="CO26" s="327"/>
      <c r="CP26" s="327"/>
      <c r="CQ26" s="327"/>
      <c r="CR26" s="327"/>
      <c r="CS26" s="328"/>
      <c r="CT26" s="408"/>
      <c r="CU26" s="409"/>
      <c r="CV26" s="409"/>
      <c r="CW26" s="409"/>
      <c r="CX26" s="409"/>
      <c r="CY26" s="409"/>
      <c r="CZ26" s="409"/>
      <c r="DA26" s="410"/>
      <c r="DB26" s="408"/>
      <c r="DC26" s="409"/>
      <c r="DD26" s="409"/>
      <c r="DE26" s="409"/>
      <c r="DF26" s="409"/>
      <c r="DG26" s="409"/>
      <c r="DH26" s="409"/>
      <c r="DI26" s="410"/>
    </row>
    <row r="27" spans="1:119" ht="13.5" customHeight="1" thickBot="1" x14ac:dyDescent="0.2">
      <c r="A27" s="135"/>
      <c r="B27" s="486"/>
      <c r="C27" s="482"/>
      <c r="D27" s="483"/>
      <c r="E27" s="436" t="s">
        <v>230</v>
      </c>
      <c r="F27" s="333"/>
      <c r="G27" s="333"/>
      <c r="H27" s="333"/>
      <c r="I27" s="333"/>
      <c r="J27" s="333"/>
      <c r="K27" s="334"/>
      <c r="L27" s="506">
        <v>15</v>
      </c>
      <c r="M27" s="507"/>
      <c r="N27" s="507"/>
      <c r="O27" s="507"/>
      <c r="P27" s="508"/>
      <c r="Q27" s="506">
        <v>2500</v>
      </c>
      <c r="R27" s="507"/>
      <c r="S27" s="507"/>
      <c r="T27" s="507"/>
      <c r="U27" s="507"/>
      <c r="V27" s="508"/>
      <c r="W27" s="481"/>
      <c r="X27" s="482"/>
      <c r="Y27" s="483"/>
      <c r="Z27" s="436" t="s">
        <v>231</v>
      </c>
      <c r="AA27" s="333"/>
      <c r="AB27" s="333"/>
      <c r="AC27" s="333"/>
      <c r="AD27" s="333"/>
      <c r="AE27" s="333"/>
      <c r="AF27" s="333"/>
      <c r="AG27" s="334"/>
      <c r="AH27" s="465">
        <v>90.4</v>
      </c>
      <c r="AI27" s="466"/>
      <c r="AJ27" s="466"/>
      <c r="AK27" s="466"/>
      <c r="AL27" s="466"/>
      <c r="AM27" s="466"/>
      <c r="AN27" s="466"/>
      <c r="AO27" s="466"/>
      <c r="AP27" s="466"/>
      <c r="AQ27" s="466"/>
      <c r="AR27" s="466"/>
      <c r="AS27" s="466"/>
      <c r="AT27" s="466"/>
      <c r="AU27" s="466"/>
      <c r="AV27" s="466"/>
      <c r="AW27" s="466"/>
      <c r="AX27" s="468"/>
      <c r="AY27" s="503"/>
      <c r="AZ27" s="504"/>
      <c r="BA27" s="504"/>
      <c r="BB27" s="505"/>
      <c r="BC27" s="353" t="s">
        <v>232</v>
      </c>
      <c r="BD27" s="354"/>
      <c r="BE27" s="354"/>
      <c r="BF27" s="354"/>
      <c r="BG27" s="354"/>
      <c r="BH27" s="354"/>
      <c r="BI27" s="354"/>
      <c r="BJ27" s="354"/>
      <c r="BK27" s="354"/>
      <c r="BL27" s="354"/>
      <c r="BM27" s="355"/>
      <c r="BN27" s="344">
        <v>7589793</v>
      </c>
      <c r="BO27" s="345"/>
      <c r="BP27" s="345"/>
      <c r="BQ27" s="345"/>
      <c r="BR27" s="345"/>
      <c r="BS27" s="345"/>
      <c r="BT27" s="345"/>
      <c r="BU27" s="346"/>
      <c r="BV27" s="344">
        <v>7452147</v>
      </c>
      <c r="BW27" s="345"/>
      <c r="BX27" s="345"/>
      <c r="BY27" s="345"/>
      <c r="BZ27" s="345"/>
      <c r="CA27" s="345"/>
      <c r="CB27" s="345"/>
      <c r="CC27" s="346"/>
      <c r="CD27" s="143"/>
      <c r="CE27" s="509"/>
      <c r="CF27" s="509"/>
      <c r="CG27" s="509"/>
      <c r="CH27" s="509"/>
      <c r="CI27" s="509"/>
      <c r="CJ27" s="509"/>
      <c r="CK27" s="509"/>
      <c r="CL27" s="509"/>
      <c r="CM27" s="509"/>
      <c r="CN27" s="509"/>
      <c r="CO27" s="509"/>
      <c r="CP27" s="509"/>
      <c r="CQ27" s="509"/>
      <c r="CR27" s="509"/>
      <c r="CS27" s="510"/>
      <c r="CT27" s="444"/>
      <c r="CU27" s="445"/>
      <c r="CV27" s="445"/>
      <c r="CW27" s="445"/>
      <c r="CX27" s="445"/>
      <c r="CY27" s="445"/>
      <c r="CZ27" s="445"/>
      <c r="DA27" s="446"/>
      <c r="DB27" s="444"/>
      <c r="DC27" s="445"/>
      <c r="DD27" s="445"/>
      <c r="DE27" s="445"/>
      <c r="DF27" s="445"/>
      <c r="DG27" s="445"/>
      <c r="DH27" s="445"/>
      <c r="DI27" s="446"/>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233</v>
      </c>
      <c r="D29" s="151"/>
      <c r="E29" s="151"/>
      <c r="F29" s="148"/>
      <c r="G29" s="148"/>
      <c r="H29" s="148"/>
      <c r="I29" s="148"/>
      <c r="J29" s="148"/>
      <c r="K29" s="148"/>
      <c r="L29" s="148"/>
      <c r="M29" s="148"/>
      <c r="N29" s="148"/>
      <c r="O29" s="148"/>
      <c r="P29" s="148"/>
      <c r="Q29" s="148"/>
      <c r="R29" s="148"/>
      <c r="S29" s="148"/>
      <c r="T29" s="148"/>
      <c r="U29" s="148" t="s">
        <v>234</v>
      </c>
      <c r="V29" s="148"/>
      <c r="W29" s="148"/>
      <c r="X29" s="148"/>
      <c r="Y29" s="148"/>
      <c r="Z29" s="148"/>
      <c r="AA29" s="148"/>
      <c r="AB29" s="148"/>
      <c r="AC29" s="148"/>
      <c r="AD29" s="148"/>
      <c r="AE29" s="148"/>
      <c r="AF29" s="148"/>
      <c r="AG29" s="148"/>
      <c r="AH29" s="148"/>
      <c r="AI29" s="148"/>
      <c r="AJ29" s="148"/>
      <c r="AK29" s="148"/>
      <c r="AL29" s="148"/>
      <c r="AM29" s="152" t="s">
        <v>235</v>
      </c>
      <c r="AN29" s="148"/>
      <c r="AO29" s="148"/>
      <c r="AP29" s="148"/>
      <c r="AQ29" s="148"/>
      <c r="AR29" s="148"/>
      <c r="AS29" s="152"/>
      <c r="AT29" s="152"/>
      <c r="AU29" s="152"/>
      <c r="AV29" s="152"/>
      <c r="AW29" s="152"/>
      <c r="AX29" s="152"/>
      <c r="AY29" s="152"/>
      <c r="AZ29" s="152"/>
      <c r="BA29" s="152"/>
      <c r="BB29" s="148"/>
      <c r="BC29" s="152"/>
      <c r="BD29" s="148"/>
      <c r="BE29" s="152" t="s">
        <v>236</v>
      </c>
      <c r="BF29" s="148"/>
      <c r="BG29" s="148"/>
      <c r="BH29" s="148"/>
      <c r="BI29" s="148"/>
      <c r="BJ29" s="152"/>
      <c r="BK29" s="152"/>
      <c r="BL29" s="152"/>
      <c r="BM29" s="152"/>
      <c r="BN29" s="152"/>
      <c r="BO29" s="152"/>
      <c r="BP29" s="152"/>
      <c r="BQ29" s="152"/>
      <c r="BR29" s="148"/>
      <c r="BS29" s="148"/>
      <c r="BT29" s="148"/>
      <c r="BU29" s="148"/>
      <c r="BV29" s="148"/>
      <c r="BW29" s="148" t="s">
        <v>237</v>
      </c>
      <c r="BX29" s="148"/>
      <c r="BY29" s="148"/>
      <c r="BZ29" s="148"/>
      <c r="CA29" s="148"/>
      <c r="CB29" s="152"/>
      <c r="CC29" s="152"/>
      <c r="CD29" s="152"/>
      <c r="CE29" s="152"/>
      <c r="CF29" s="152"/>
      <c r="CG29" s="152"/>
      <c r="CH29" s="152"/>
      <c r="CI29" s="152"/>
      <c r="CJ29" s="152"/>
      <c r="CK29" s="152"/>
      <c r="CL29" s="152"/>
      <c r="CM29" s="152"/>
      <c r="CN29" s="152"/>
      <c r="CO29" s="152" t="s">
        <v>238</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23" t="s">
        <v>239</v>
      </c>
      <c r="D30" s="423"/>
      <c r="E30" s="393" t="s">
        <v>240</v>
      </c>
      <c r="F30" s="393"/>
      <c r="G30" s="393"/>
      <c r="H30" s="393"/>
      <c r="I30" s="393"/>
      <c r="J30" s="393"/>
      <c r="K30" s="393"/>
      <c r="L30" s="393"/>
      <c r="M30" s="393"/>
      <c r="N30" s="393"/>
      <c r="O30" s="393"/>
      <c r="P30" s="393"/>
      <c r="Q30" s="393"/>
      <c r="R30" s="393"/>
      <c r="S30" s="393"/>
      <c r="T30" s="139"/>
      <c r="U30" s="423" t="s">
        <v>239</v>
      </c>
      <c r="V30" s="423"/>
      <c r="W30" s="393" t="s">
        <v>240</v>
      </c>
      <c r="X30" s="393"/>
      <c r="Y30" s="393"/>
      <c r="Z30" s="393"/>
      <c r="AA30" s="393"/>
      <c r="AB30" s="393"/>
      <c r="AC30" s="393"/>
      <c r="AD30" s="393"/>
      <c r="AE30" s="393"/>
      <c r="AF30" s="393"/>
      <c r="AG30" s="393"/>
      <c r="AH30" s="393"/>
      <c r="AI30" s="393"/>
      <c r="AJ30" s="393"/>
      <c r="AK30" s="393"/>
      <c r="AL30" s="139"/>
      <c r="AM30" s="423" t="s">
        <v>239</v>
      </c>
      <c r="AN30" s="423"/>
      <c r="AO30" s="393" t="s">
        <v>240</v>
      </c>
      <c r="AP30" s="393"/>
      <c r="AQ30" s="393"/>
      <c r="AR30" s="393"/>
      <c r="AS30" s="393"/>
      <c r="AT30" s="393"/>
      <c r="AU30" s="393"/>
      <c r="AV30" s="393"/>
      <c r="AW30" s="393"/>
      <c r="AX30" s="393"/>
      <c r="AY30" s="393"/>
      <c r="AZ30" s="393"/>
      <c r="BA30" s="393"/>
      <c r="BB30" s="393"/>
      <c r="BC30" s="393"/>
      <c r="BD30" s="142"/>
      <c r="BE30" s="393" t="s">
        <v>241</v>
      </c>
      <c r="BF30" s="393"/>
      <c r="BG30" s="393" t="s">
        <v>242</v>
      </c>
      <c r="BH30" s="393"/>
      <c r="BI30" s="393"/>
      <c r="BJ30" s="393"/>
      <c r="BK30" s="393"/>
      <c r="BL30" s="393"/>
      <c r="BM30" s="393"/>
      <c r="BN30" s="393"/>
      <c r="BO30" s="393"/>
      <c r="BP30" s="393"/>
      <c r="BQ30" s="393"/>
      <c r="BR30" s="393"/>
      <c r="BS30" s="393"/>
      <c r="BT30" s="393"/>
      <c r="BU30" s="393"/>
      <c r="BV30" s="142"/>
      <c r="BW30" s="423" t="s">
        <v>241</v>
      </c>
      <c r="BX30" s="423"/>
      <c r="BY30" s="393" t="s">
        <v>243</v>
      </c>
      <c r="BZ30" s="393"/>
      <c r="CA30" s="393"/>
      <c r="CB30" s="393"/>
      <c r="CC30" s="393"/>
      <c r="CD30" s="393"/>
      <c r="CE30" s="393"/>
      <c r="CF30" s="393"/>
      <c r="CG30" s="393"/>
      <c r="CH30" s="393"/>
      <c r="CI30" s="393"/>
      <c r="CJ30" s="393"/>
      <c r="CK30" s="393"/>
      <c r="CL30" s="393"/>
      <c r="CM30" s="393"/>
      <c r="CN30" s="139"/>
      <c r="CO30" s="423" t="s">
        <v>244</v>
      </c>
      <c r="CP30" s="423"/>
      <c r="CQ30" s="393" t="s">
        <v>245</v>
      </c>
      <c r="CR30" s="393"/>
      <c r="CS30" s="393"/>
      <c r="CT30" s="393"/>
      <c r="CU30" s="393"/>
      <c r="CV30" s="393"/>
      <c r="CW30" s="393"/>
      <c r="CX30" s="393"/>
      <c r="CY30" s="393"/>
      <c r="CZ30" s="393"/>
      <c r="DA30" s="393"/>
      <c r="DB30" s="393"/>
      <c r="DC30" s="393"/>
      <c r="DD30" s="393"/>
      <c r="DE30" s="393"/>
      <c r="DF30" s="139"/>
      <c r="DG30" s="393" t="s">
        <v>246</v>
      </c>
      <c r="DH30" s="393"/>
      <c r="DI30" s="140"/>
      <c r="DJ30" s="134"/>
      <c r="DK30" s="134"/>
      <c r="DL30" s="134"/>
      <c r="DM30" s="134"/>
      <c r="DN30" s="134"/>
      <c r="DO30" s="134"/>
    </row>
    <row r="31" spans="1:119" ht="21.95" customHeight="1" x14ac:dyDescent="0.15">
      <c r="A31" s="135"/>
      <c r="B31" s="150"/>
      <c r="C31" s="511">
        <f>IF(E31="","",1)</f>
        <v>1</v>
      </c>
      <c r="D31" s="511"/>
      <c r="E31" s="512" t="s">
        <v>247</v>
      </c>
      <c r="F31" s="512"/>
      <c r="G31" s="512"/>
      <c r="H31" s="512"/>
      <c r="I31" s="512"/>
      <c r="J31" s="512"/>
      <c r="K31" s="512"/>
      <c r="L31" s="512"/>
      <c r="M31" s="512"/>
      <c r="N31" s="512"/>
      <c r="O31" s="512"/>
      <c r="P31" s="512"/>
      <c r="Q31" s="512"/>
      <c r="R31" s="512"/>
      <c r="S31" s="512"/>
      <c r="T31" s="151"/>
      <c r="U31" s="511">
        <f>IF(W31="","",MAX(C31:D50)+1)</f>
        <v>6</v>
      </c>
      <c r="V31" s="511"/>
      <c r="W31" s="512" t="s">
        <v>248</v>
      </c>
      <c r="X31" s="512"/>
      <c r="Y31" s="512"/>
      <c r="Z31" s="512"/>
      <c r="AA31" s="512"/>
      <c r="AB31" s="512"/>
      <c r="AC31" s="512"/>
      <c r="AD31" s="512"/>
      <c r="AE31" s="512"/>
      <c r="AF31" s="512"/>
      <c r="AG31" s="512"/>
      <c r="AH31" s="512"/>
      <c r="AI31" s="512"/>
      <c r="AJ31" s="512"/>
      <c r="AK31" s="512"/>
      <c r="AL31" s="151"/>
      <c r="AM31" s="511">
        <f>IF(AO31="","",MAX(C31:D50,U31:V50)+1)</f>
        <v>10</v>
      </c>
      <c r="AN31" s="511"/>
      <c r="AO31" s="512" t="s">
        <v>249</v>
      </c>
      <c r="AP31" s="512"/>
      <c r="AQ31" s="512"/>
      <c r="AR31" s="512"/>
      <c r="AS31" s="512"/>
      <c r="AT31" s="512"/>
      <c r="AU31" s="512"/>
      <c r="AV31" s="512"/>
      <c r="AW31" s="512"/>
      <c r="AX31" s="512"/>
      <c r="AY31" s="512"/>
      <c r="AZ31" s="512"/>
      <c r="BA31" s="512"/>
      <c r="BB31" s="512"/>
      <c r="BC31" s="512"/>
      <c r="BD31" s="151"/>
      <c r="BE31" s="511">
        <f>IF(BG31="","",MAX(C31:D50,U31:V50,AM31:AN50)+1)</f>
        <v>11</v>
      </c>
      <c r="BF31" s="511"/>
      <c r="BG31" s="512" t="s">
        <v>250</v>
      </c>
      <c r="BH31" s="512"/>
      <c r="BI31" s="512"/>
      <c r="BJ31" s="512"/>
      <c r="BK31" s="512"/>
      <c r="BL31" s="512"/>
      <c r="BM31" s="512"/>
      <c r="BN31" s="512"/>
      <c r="BO31" s="512"/>
      <c r="BP31" s="512"/>
      <c r="BQ31" s="512"/>
      <c r="BR31" s="512"/>
      <c r="BS31" s="512"/>
      <c r="BT31" s="512"/>
      <c r="BU31" s="512"/>
      <c r="BV31" s="151"/>
      <c r="BW31" s="511">
        <f>IF(BY31="","",MAX(C31:D50,U31:V50,AM31:AN50,BE31:BF50)+1)</f>
        <v>19</v>
      </c>
      <c r="BX31" s="511"/>
      <c r="BY31" s="513" t="str">
        <f>IF('各会計、関係団体の財政状況及び健全化判断比率'!C84="","",'各会計、関係団体の財政状況及び健全化判断比率'!C84)</f>
        <v>大垣衛生施設組合（一般会計）</v>
      </c>
      <c r="BZ31" s="513"/>
      <c r="CA31" s="513"/>
      <c r="CB31" s="513"/>
      <c r="CC31" s="513"/>
      <c r="CD31" s="513"/>
      <c r="CE31" s="513"/>
      <c r="CF31" s="513"/>
      <c r="CG31" s="513"/>
      <c r="CH31" s="513"/>
      <c r="CI31" s="513"/>
      <c r="CJ31" s="513"/>
      <c r="CK31" s="513"/>
      <c r="CL31" s="513"/>
      <c r="CM31" s="513"/>
      <c r="CN31" s="151"/>
      <c r="CO31" s="511">
        <f>IF(CQ31="","",MAX(C31:D50,U31:V50,AM31:AN50,BE31:BF50,BW31:BX50)+1)</f>
        <v>33</v>
      </c>
      <c r="CP31" s="511"/>
      <c r="CQ31" s="513" t="str">
        <f>IF('各会計、関係団体の財政状況及び健全化判断比率'!BT7="","",'各会計、関係団体の財政状況及び健全化判断比率'!BT7)</f>
        <v>揖斐川町土地開発公社</v>
      </c>
      <c r="CR31" s="513"/>
      <c r="CS31" s="513"/>
      <c r="CT31" s="513"/>
      <c r="CU31" s="513"/>
      <c r="CV31" s="513"/>
      <c r="CW31" s="513"/>
      <c r="CX31" s="513"/>
      <c r="CY31" s="513"/>
      <c r="CZ31" s="513"/>
      <c r="DA31" s="513"/>
      <c r="DB31" s="513"/>
      <c r="DC31" s="513"/>
      <c r="DD31" s="513"/>
      <c r="DE31" s="513"/>
      <c r="DF31" s="148"/>
      <c r="DG31" s="393" t="str">
        <f>IF('各会計、関係団体の財政状況及び健全化判断比率'!BS7="","",'各会計、関係団体の財政状況及び健全化判断比率'!BS7)</f>
        <v>○</v>
      </c>
      <c r="DH31" s="393"/>
      <c r="DI31" s="140"/>
      <c r="DJ31" s="134"/>
      <c r="DK31" s="134"/>
      <c r="DL31" s="134"/>
      <c r="DM31" s="134"/>
      <c r="DN31" s="134"/>
      <c r="DO31" s="134"/>
    </row>
    <row r="32" spans="1:119" ht="21.95" customHeight="1" x14ac:dyDescent="0.15">
      <c r="A32" s="135"/>
      <c r="B32" s="150"/>
      <c r="C32" s="511">
        <f t="shared" ref="C32:C50" si="0">IF(E32="","",C31+1)</f>
        <v>2</v>
      </c>
      <c r="D32" s="511"/>
      <c r="E32" s="512" t="s">
        <v>251</v>
      </c>
      <c r="F32" s="512"/>
      <c r="G32" s="512"/>
      <c r="H32" s="512"/>
      <c r="I32" s="512"/>
      <c r="J32" s="512"/>
      <c r="K32" s="512"/>
      <c r="L32" s="512"/>
      <c r="M32" s="512"/>
      <c r="N32" s="512"/>
      <c r="O32" s="512"/>
      <c r="P32" s="512"/>
      <c r="Q32" s="512"/>
      <c r="R32" s="512"/>
      <c r="S32" s="512"/>
      <c r="T32" s="151"/>
      <c r="U32" s="511">
        <f t="shared" ref="U32:U50" si="1">IF(W32="","",U31+1)</f>
        <v>7</v>
      </c>
      <c r="V32" s="511"/>
      <c r="W32" s="512" t="s">
        <v>252</v>
      </c>
      <c r="X32" s="512"/>
      <c r="Y32" s="512"/>
      <c r="Z32" s="512"/>
      <c r="AA32" s="512"/>
      <c r="AB32" s="512"/>
      <c r="AC32" s="512"/>
      <c r="AD32" s="512"/>
      <c r="AE32" s="512"/>
      <c r="AF32" s="512"/>
      <c r="AG32" s="512"/>
      <c r="AH32" s="512"/>
      <c r="AI32" s="512"/>
      <c r="AJ32" s="512"/>
      <c r="AK32" s="512"/>
      <c r="AL32" s="151"/>
      <c r="AM32" s="511" t="str">
        <f t="shared" ref="AM32:AM50" si="2">IF(AO32="","",AM31+1)</f>
        <v/>
      </c>
      <c r="AN32" s="511"/>
      <c r="AO32" s="512" t="s">
        <v>123</v>
      </c>
      <c r="AP32" s="512"/>
      <c r="AQ32" s="512"/>
      <c r="AR32" s="512"/>
      <c r="AS32" s="512"/>
      <c r="AT32" s="512"/>
      <c r="AU32" s="512"/>
      <c r="AV32" s="512"/>
      <c r="AW32" s="512"/>
      <c r="AX32" s="512"/>
      <c r="AY32" s="512"/>
      <c r="AZ32" s="512"/>
      <c r="BA32" s="512"/>
      <c r="BB32" s="512"/>
      <c r="BC32" s="512"/>
      <c r="BD32" s="151"/>
      <c r="BE32" s="511">
        <f t="shared" ref="BE32:BE50" si="3">IF(BG32="","",BE31+1)</f>
        <v>12</v>
      </c>
      <c r="BF32" s="511"/>
      <c r="BG32" s="512" t="s">
        <v>253</v>
      </c>
      <c r="BH32" s="512"/>
      <c r="BI32" s="512"/>
      <c r="BJ32" s="512"/>
      <c r="BK32" s="512"/>
      <c r="BL32" s="512"/>
      <c r="BM32" s="512"/>
      <c r="BN32" s="512"/>
      <c r="BO32" s="512"/>
      <c r="BP32" s="512"/>
      <c r="BQ32" s="512"/>
      <c r="BR32" s="512"/>
      <c r="BS32" s="512"/>
      <c r="BT32" s="512"/>
      <c r="BU32" s="512"/>
      <c r="BV32" s="151"/>
      <c r="BW32" s="511">
        <f t="shared" ref="BW32:BW50" si="4">IF(BY32="","",BW31+1)</f>
        <v>20</v>
      </c>
      <c r="BX32" s="511"/>
      <c r="BY32" s="513" t="str">
        <f>IF('各会計、関係団体の財政状況及び健全化判断比率'!C85="","",'各会計、関係団体の財政状況及び健全化判断比率'!C85)</f>
        <v>揖斐川水防事務組合（一般会計）</v>
      </c>
      <c r="BZ32" s="513"/>
      <c r="CA32" s="513"/>
      <c r="CB32" s="513"/>
      <c r="CC32" s="513"/>
      <c r="CD32" s="513"/>
      <c r="CE32" s="513"/>
      <c r="CF32" s="513"/>
      <c r="CG32" s="513"/>
      <c r="CH32" s="513"/>
      <c r="CI32" s="513"/>
      <c r="CJ32" s="513"/>
      <c r="CK32" s="513"/>
      <c r="CL32" s="513"/>
      <c r="CM32" s="513"/>
      <c r="CN32" s="151"/>
      <c r="CO32" s="511">
        <f t="shared" ref="CO32:CO50" si="5">IF(CQ32="","",CO31+1)</f>
        <v>34</v>
      </c>
      <c r="CP32" s="511"/>
      <c r="CQ32" s="513" t="str">
        <f>IF('各会計、関係団体の財政状況及び健全化判断比率'!BT8="","",'各会計、関係団体の財政状況及び健全化判断比率'!BT8)</f>
        <v>サンシャイン春日</v>
      </c>
      <c r="CR32" s="513"/>
      <c r="CS32" s="513"/>
      <c r="CT32" s="513"/>
      <c r="CU32" s="513"/>
      <c r="CV32" s="513"/>
      <c r="CW32" s="513"/>
      <c r="CX32" s="513"/>
      <c r="CY32" s="513"/>
      <c r="CZ32" s="513"/>
      <c r="DA32" s="513"/>
      <c r="DB32" s="513"/>
      <c r="DC32" s="513"/>
      <c r="DD32" s="513"/>
      <c r="DE32" s="513"/>
      <c r="DF32" s="148"/>
      <c r="DG32" s="393" t="str">
        <f>IF('各会計、関係団体の財政状況及び健全化判断比率'!BS8="","",'各会計、関係団体の財政状況及び健全化判断比率'!BS8)</f>
        <v/>
      </c>
      <c r="DH32" s="393"/>
      <c r="DI32" s="140"/>
      <c r="DJ32" s="134"/>
      <c r="DK32" s="134"/>
      <c r="DL32" s="134"/>
      <c r="DM32" s="134"/>
      <c r="DN32" s="134"/>
      <c r="DO32" s="134"/>
    </row>
    <row r="33" spans="1:119" ht="21.95" customHeight="1" x14ac:dyDescent="0.15">
      <c r="A33" s="135"/>
      <c r="B33" s="150"/>
      <c r="C33" s="511">
        <f t="shared" si="0"/>
        <v>3</v>
      </c>
      <c r="D33" s="511"/>
      <c r="E33" s="512" t="s">
        <v>254</v>
      </c>
      <c r="F33" s="512"/>
      <c r="G33" s="512"/>
      <c r="H33" s="512"/>
      <c r="I33" s="512"/>
      <c r="J33" s="512"/>
      <c r="K33" s="512"/>
      <c r="L33" s="512"/>
      <c r="M33" s="512"/>
      <c r="N33" s="512"/>
      <c r="O33" s="512"/>
      <c r="P33" s="512"/>
      <c r="Q33" s="512"/>
      <c r="R33" s="512"/>
      <c r="S33" s="512"/>
      <c r="T33" s="151"/>
      <c r="U33" s="511">
        <f t="shared" si="1"/>
        <v>8</v>
      </c>
      <c r="V33" s="511"/>
      <c r="W33" s="512" t="s">
        <v>255</v>
      </c>
      <c r="X33" s="512"/>
      <c r="Y33" s="512"/>
      <c r="Z33" s="512"/>
      <c r="AA33" s="512"/>
      <c r="AB33" s="512"/>
      <c r="AC33" s="512"/>
      <c r="AD33" s="512"/>
      <c r="AE33" s="512"/>
      <c r="AF33" s="512"/>
      <c r="AG33" s="512"/>
      <c r="AH33" s="512"/>
      <c r="AI33" s="512"/>
      <c r="AJ33" s="512"/>
      <c r="AK33" s="512"/>
      <c r="AL33" s="151"/>
      <c r="AM33" s="511" t="str">
        <f t="shared" si="2"/>
        <v/>
      </c>
      <c r="AN33" s="511"/>
      <c r="AO33" s="512" t="s">
        <v>123</v>
      </c>
      <c r="AP33" s="512"/>
      <c r="AQ33" s="512"/>
      <c r="AR33" s="512"/>
      <c r="AS33" s="512"/>
      <c r="AT33" s="512"/>
      <c r="AU33" s="512"/>
      <c r="AV33" s="512"/>
      <c r="AW33" s="512"/>
      <c r="AX33" s="512"/>
      <c r="AY33" s="512"/>
      <c r="AZ33" s="512"/>
      <c r="BA33" s="512"/>
      <c r="BB33" s="512"/>
      <c r="BC33" s="512"/>
      <c r="BD33" s="151"/>
      <c r="BE33" s="511">
        <f t="shared" si="3"/>
        <v>13</v>
      </c>
      <c r="BF33" s="511"/>
      <c r="BG33" s="512" t="s">
        <v>256</v>
      </c>
      <c r="BH33" s="512"/>
      <c r="BI33" s="512"/>
      <c r="BJ33" s="512"/>
      <c r="BK33" s="512"/>
      <c r="BL33" s="512"/>
      <c r="BM33" s="512"/>
      <c r="BN33" s="512"/>
      <c r="BO33" s="512"/>
      <c r="BP33" s="512"/>
      <c r="BQ33" s="512"/>
      <c r="BR33" s="512"/>
      <c r="BS33" s="512"/>
      <c r="BT33" s="512"/>
      <c r="BU33" s="512"/>
      <c r="BV33" s="151"/>
      <c r="BW33" s="511">
        <f t="shared" si="4"/>
        <v>21</v>
      </c>
      <c r="BX33" s="511"/>
      <c r="BY33" s="513" t="str">
        <f>IF('各会計、関係団体の財政状況及び健全化判断比率'!C86="","",'各会計、関係団体の財政状況及び健全化判断比率'!C86)</f>
        <v>揖斐郡養基小学校養基保育所組合（一般会計）</v>
      </c>
      <c r="BZ33" s="513"/>
      <c r="CA33" s="513"/>
      <c r="CB33" s="513"/>
      <c r="CC33" s="513"/>
      <c r="CD33" s="513"/>
      <c r="CE33" s="513"/>
      <c r="CF33" s="513"/>
      <c r="CG33" s="513"/>
      <c r="CH33" s="513"/>
      <c r="CI33" s="513"/>
      <c r="CJ33" s="513"/>
      <c r="CK33" s="513"/>
      <c r="CL33" s="513"/>
      <c r="CM33" s="513"/>
      <c r="CN33" s="151"/>
      <c r="CO33" s="511">
        <f t="shared" si="5"/>
        <v>35</v>
      </c>
      <c r="CP33" s="511"/>
      <c r="CQ33" s="513" t="str">
        <f>IF('各会計、関係団体の財政状況及び健全化判断比率'!BT9="","",'各会計、関係団体の財政状況及び健全化判断比率'!BT9)</f>
        <v>いびがわ</v>
      </c>
      <c r="CR33" s="513"/>
      <c r="CS33" s="513"/>
      <c r="CT33" s="513"/>
      <c r="CU33" s="513"/>
      <c r="CV33" s="513"/>
      <c r="CW33" s="513"/>
      <c r="CX33" s="513"/>
      <c r="CY33" s="513"/>
      <c r="CZ33" s="513"/>
      <c r="DA33" s="513"/>
      <c r="DB33" s="513"/>
      <c r="DC33" s="513"/>
      <c r="DD33" s="513"/>
      <c r="DE33" s="513"/>
      <c r="DF33" s="148"/>
      <c r="DG33" s="393" t="str">
        <f>IF('各会計、関係団体の財政状況及び健全化判断比率'!BS9="","",'各会計、関係団体の財政状況及び健全化判断比率'!BS9)</f>
        <v/>
      </c>
      <c r="DH33" s="393"/>
      <c r="DI33" s="140"/>
      <c r="DJ33" s="134"/>
      <c r="DK33" s="134"/>
      <c r="DL33" s="134"/>
      <c r="DM33" s="134"/>
      <c r="DN33" s="134"/>
      <c r="DO33" s="134"/>
    </row>
    <row r="34" spans="1:119" ht="21.95" customHeight="1" x14ac:dyDescent="0.15">
      <c r="A34" s="135"/>
      <c r="B34" s="150"/>
      <c r="C34" s="511">
        <f t="shared" si="0"/>
        <v>4</v>
      </c>
      <c r="D34" s="511"/>
      <c r="E34" s="512" t="s">
        <v>257</v>
      </c>
      <c r="F34" s="512"/>
      <c r="G34" s="512"/>
      <c r="H34" s="512"/>
      <c r="I34" s="512"/>
      <c r="J34" s="512"/>
      <c r="K34" s="512"/>
      <c r="L34" s="512"/>
      <c r="M34" s="512"/>
      <c r="N34" s="512"/>
      <c r="O34" s="512"/>
      <c r="P34" s="512"/>
      <c r="Q34" s="512"/>
      <c r="R34" s="512"/>
      <c r="S34" s="512"/>
      <c r="T34" s="151"/>
      <c r="U34" s="511">
        <f t="shared" si="1"/>
        <v>9</v>
      </c>
      <c r="V34" s="511"/>
      <c r="W34" s="512" t="s">
        <v>258</v>
      </c>
      <c r="X34" s="512"/>
      <c r="Y34" s="512"/>
      <c r="Z34" s="512"/>
      <c r="AA34" s="512"/>
      <c r="AB34" s="512"/>
      <c r="AC34" s="512"/>
      <c r="AD34" s="512"/>
      <c r="AE34" s="512"/>
      <c r="AF34" s="512"/>
      <c r="AG34" s="512"/>
      <c r="AH34" s="512"/>
      <c r="AI34" s="512"/>
      <c r="AJ34" s="512"/>
      <c r="AK34" s="512"/>
      <c r="AL34" s="151"/>
      <c r="AM34" s="511" t="str">
        <f t="shared" si="2"/>
        <v/>
      </c>
      <c r="AN34" s="511"/>
      <c r="AO34" s="512" t="s">
        <v>123</v>
      </c>
      <c r="AP34" s="512"/>
      <c r="AQ34" s="512"/>
      <c r="AR34" s="512"/>
      <c r="AS34" s="512"/>
      <c r="AT34" s="512"/>
      <c r="AU34" s="512"/>
      <c r="AV34" s="512"/>
      <c r="AW34" s="512"/>
      <c r="AX34" s="512"/>
      <c r="AY34" s="512"/>
      <c r="AZ34" s="512"/>
      <c r="BA34" s="512"/>
      <c r="BB34" s="512"/>
      <c r="BC34" s="512"/>
      <c r="BD34" s="151"/>
      <c r="BE34" s="511">
        <f t="shared" si="3"/>
        <v>14</v>
      </c>
      <c r="BF34" s="511"/>
      <c r="BG34" s="512" t="s">
        <v>259</v>
      </c>
      <c r="BH34" s="512"/>
      <c r="BI34" s="512"/>
      <c r="BJ34" s="512"/>
      <c r="BK34" s="512"/>
      <c r="BL34" s="512"/>
      <c r="BM34" s="512"/>
      <c r="BN34" s="512"/>
      <c r="BO34" s="512"/>
      <c r="BP34" s="512"/>
      <c r="BQ34" s="512"/>
      <c r="BR34" s="512"/>
      <c r="BS34" s="512"/>
      <c r="BT34" s="512"/>
      <c r="BU34" s="512"/>
      <c r="BV34" s="151"/>
      <c r="BW34" s="511">
        <f t="shared" si="4"/>
        <v>22</v>
      </c>
      <c r="BX34" s="511"/>
      <c r="BY34" s="513" t="str">
        <f>IF('各会計、関係団体の財政状況及び健全化判断比率'!C87="","",'各会計、関係団体の財政状況及び健全化判断比率'!C87)</f>
        <v>岐阜県市町村会館組合（一般会計）</v>
      </c>
      <c r="BZ34" s="513"/>
      <c r="CA34" s="513"/>
      <c r="CB34" s="513"/>
      <c r="CC34" s="513"/>
      <c r="CD34" s="513"/>
      <c r="CE34" s="513"/>
      <c r="CF34" s="513"/>
      <c r="CG34" s="513"/>
      <c r="CH34" s="513"/>
      <c r="CI34" s="513"/>
      <c r="CJ34" s="513"/>
      <c r="CK34" s="513"/>
      <c r="CL34" s="513"/>
      <c r="CM34" s="513"/>
      <c r="CN34" s="151"/>
      <c r="CO34" s="511" t="str">
        <f t="shared" si="5"/>
        <v/>
      </c>
      <c r="CP34" s="511"/>
      <c r="CQ34" s="513" t="str">
        <f>IF('各会計、関係団体の財政状況及び健全化判断比率'!BT10="","",'各会計、関係団体の財政状況及び健全化判断比率'!BT10)</f>
        <v/>
      </c>
      <c r="CR34" s="513"/>
      <c r="CS34" s="513"/>
      <c r="CT34" s="513"/>
      <c r="CU34" s="513"/>
      <c r="CV34" s="513"/>
      <c r="CW34" s="513"/>
      <c r="CX34" s="513"/>
      <c r="CY34" s="513"/>
      <c r="CZ34" s="513"/>
      <c r="DA34" s="513"/>
      <c r="DB34" s="513"/>
      <c r="DC34" s="513"/>
      <c r="DD34" s="513"/>
      <c r="DE34" s="513"/>
      <c r="DF34" s="148"/>
      <c r="DG34" s="393" t="str">
        <f>IF('各会計、関係団体の財政状況及び健全化判断比率'!BS10="","",'各会計、関係団体の財政状況及び健全化判断比率'!BS10)</f>
        <v/>
      </c>
      <c r="DH34" s="393"/>
      <c r="DI34" s="140"/>
      <c r="DJ34" s="134"/>
      <c r="DK34" s="134"/>
      <c r="DL34" s="134"/>
      <c r="DM34" s="134"/>
      <c r="DN34" s="134"/>
      <c r="DO34" s="134"/>
    </row>
    <row r="35" spans="1:119" ht="21.95" customHeight="1" x14ac:dyDescent="0.15">
      <c r="A35" s="135"/>
      <c r="B35" s="150"/>
      <c r="C35" s="511">
        <f t="shared" si="0"/>
        <v>5</v>
      </c>
      <c r="D35" s="511"/>
      <c r="E35" s="512" t="s">
        <v>260</v>
      </c>
      <c r="F35" s="512"/>
      <c r="G35" s="512"/>
      <c r="H35" s="512"/>
      <c r="I35" s="512"/>
      <c r="J35" s="512"/>
      <c r="K35" s="512"/>
      <c r="L35" s="512"/>
      <c r="M35" s="512"/>
      <c r="N35" s="512"/>
      <c r="O35" s="512"/>
      <c r="P35" s="512"/>
      <c r="Q35" s="512"/>
      <c r="R35" s="512"/>
      <c r="S35" s="512"/>
      <c r="T35" s="151"/>
      <c r="U35" s="511" t="str">
        <f t="shared" si="1"/>
        <v/>
      </c>
      <c r="V35" s="511"/>
      <c r="W35" s="512" t="s">
        <v>123</v>
      </c>
      <c r="X35" s="512"/>
      <c r="Y35" s="512"/>
      <c r="Z35" s="512"/>
      <c r="AA35" s="512"/>
      <c r="AB35" s="512"/>
      <c r="AC35" s="512"/>
      <c r="AD35" s="512"/>
      <c r="AE35" s="512"/>
      <c r="AF35" s="512"/>
      <c r="AG35" s="512"/>
      <c r="AH35" s="512"/>
      <c r="AI35" s="512"/>
      <c r="AJ35" s="512"/>
      <c r="AK35" s="512"/>
      <c r="AL35" s="151"/>
      <c r="AM35" s="511" t="str">
        <f t="shared" si="2"/>
        <v/>
      </c>
      <c r="AN35" s="511"/>
      <c r="AO35" s="512" t="s">
        <v>123</v>
      </c>
      <c r="AP35" s="512"/>
      <c r="AQ35" s="512"/>
      <c r="AR35" s="512"/>
      <c r="AS35" s="512"/>
      <c r="AT35" s="512"/>
      <c r="AU35" s="512"/>
      <c r="AV35" s="512"/>
      <c r="AW35" s="512"/>
      <c r="AX35" s="512"/>
      <c r="AY35" s="512"/>
      <c r="AZ35" s="512"/>
      <c r="BA35" s="512"/>
      <c r="BB35" s="512"/>
      <c r="BC35" s="512"/>
      <c r="BD35" s="151"/>
      <c r="BE35" s="511">
        <f t="shared" si="3"/>
        <v>15</v>
      </c>
      <c r="BF35" s="511"/>
      <c r="BG35" s="512" t="s">
        <v>261</v>
      </c>
      <c r="BH35" s="512"/>
      <c r="BI35" s="512"/>
      <c r="BJ35" s="512"/>
      <c r="BK35" s="512"/>
      <c r="BL35" s="512"/>
      <c r="BM35" s="512"/>
      <c r="BN35" s="512"/>
      <c r="BO35" s="512"/>
      <c r="BP35" s="512"/>
      <c r="BQ35" s="512"/>
      <c r="BR35" s="512"/>
      <c r="BS35" s="512"/>
      <c r="BT35" s="512"/>
      <c r="BU35" s="512"/>
      <c r="BV35" s="151"/>
      <c r="BW35" s="511">
        <f t="shared" si="4"/>
        <v>23</v>
      </c>
      <c r="BX35" s="511"/>
      <c r="BY35" s="513" t="str">
        <f>IF('各会計、関係団体の財政状況及び健全化判断比率'!C88="","",'各会計、関係団体の財政状況及び健全化判断比率'!C88)</f>
        <v>樫原谷林野組合（一般会計）</v>
      </c>
      <c r="BZ35" s="513"/>
      <c r="CA35" s="513"/>
      <c r="CB35" s="513"/>
      <c r="CC35" s="513"/>
      <c r="CD35" s="513"/>
      <c r="CE35" s="513"/>
      <c r="CF35" s="513"/>
      <c r="CG35" s="513"/>
      <c r="CH35" s="513"/>
      <c r="CI35" s="513"/>
      <c r="CJ35" s="513"/>
      <c r="CK35" s="513"/>
      <c r="CL35" s="513"/>
      <c r="CM35" s="513"/>
      <c r="CN35" s="151"/>
      <c r="CO35" s="511" t="str">
        <f t="shared" si="5"/>
        <v/>
      </c>
      <c r="CP35" s="511"/>
      <c r="CQ35" s="513" t="str">
        <f>IF('各会計、関係団体の財政状況及び健全化判断比率'!BT11="","",'各会計、関係団体の財政状況及び健全化判断比率'!BT11)</f>
        <v/>
      </c>
      <c r="CR35" s="513"/>
      <c r="CS35" s="513"/>
      <c r="CT35" s="513"/>
      <c r="CU35" s="513"/>
      <c r="CV35" s="513"/>
      <c r="CW35" s="513"/>
      <c r="CX35" s="513"/>
      <c r="CY35" s="513"/>
      <c r="CZ35" s="513"/>
      <c r="DA35" s="513"/>
      <c r="DB35" s="513"/>
      <c r="DC35" s="513"/>
      <c r="DD35" s="513"/>
      <c r="DE35" s="513"/>
      <c r="DF35" s="148"/>
      <c r="DG35" s="393" t="str">
        <f>IF('各会計、関係団体の財政状況及び健全化判断比率'!BS11="","",'各会計、関係団体の財政状況及び健全化判断比率'!BS11)</f>
        <v/>
      </c>
      <c r="DH35" s="393"/>
      <c r="DI35" s="140"/>
      <c r="DJ35" s="134"/>
      <c r="DK35" s="134"/>
      <c r="DL35" s="134"/>
      <c r="DM35" s="134"/>
      <c r="DN35" s="134"/>
      <c r="DO35" s="134"/>
    </row>
    <row r="36" spans="1:119" ht="21.95" customHeight="1" x14ac:dyDescent="0.15">
      <c r="A36" s="135"/>
      <c r="B36" s="150"/>
      <c r="C36" s="511" t="str">
        <f t="shared" si="0"/>
        <v/>
      </c>
      <c r="D36" s="511"/>
      <c r="E36" s="512" t="s">
        <v>123</v>
      </c>
      <c r="F36" s="512"/>
      <c r="G36" s="512"/>
      <c r="H36" s="512"/>
      <c r="I36" s="512"/>
      <c r="J36" s="512"/>
      <c r="K36" s="512"/>
      <c r="L36" s="512"/>
      <c r="M36" s="512"/>
      <c r="N36" s="512"/>
      <c r="O36" s="512"/>
      <c r="P36" s="512"/>
      <c r="Q36" s="512"/>
      <c r="R36" s="512"/>
      <c r="S36" s="512"/>
      <c r="T36" s="151"/>
      <c r="U36" s="511" t="str">
        <f t="shared" si="1"/>
        <v/>
      </c>
      <c r="V36" s="511"/>
      <c r="W36" s="512" t="s">
        <v>123</v>
      </c>
      <c r="X36" s="512"/>
      <c r="Y36" s="512"/>
      <c r="Z36" s="512"/>
      <c r="AA36" s="512"/>
      <c r="AB36" s="512"/>
      <c r="AC36" s="512"/>
      <c r="AD36" s="512"/>
      <c r="AE36" s="512"/>
      <c r="AF36" s="512"/>
      <c r="AG36" s="512"/>
      <c r="AH36" s="512"/>
      <c r="AI36" s="512"/>
      <c r="AJ36" s="512"/>
      <c r="AK36" s="512"/>
      <c r="AL36" s="151"/>
      <c r="AM36" s="511" t="str">
        <f t="shared" si="2"/>
        <v/>
      </c>
      <c r="AN36" s="511"/>
      <c r="AO36" s="512" t="s">
        <v>123</v>
      </c>
      <c r="AP36" s="512"/>
      <c r="AQ36" s="512"/>
      <c r="AR36" s="512"/>
      <c r="AS36" s="512"/>
      <c r="AT36" s="512"/>
      <c r="AU36" s="512"/>
      <c r="AV36" s="512"/>
      <c r="AW36" s="512"/>
      <c r="AX36" s="512"/>
      <c r="AY36" s="512"/>
      <c r="AZ36" s="512"/>
      <c r="BA36" s="512"/>
      <c r="BB36" s="512"/>
      <c r="BC36" s="512"/>
      <c r="BD36" s="151"/>
      <c r="BE36" s="511">
        <f t="shared" si="3"/>
        <v>16</v>
      </c>
      <c r="BF36" s="511"/>
      <c r="BG36" s="512" t="s">
        <v>262</v>
      </c>
      <c r="BH36" s="512"/>
      <c r="BI36" s="512"/>
      <c r="BJ36" s="512"/>
      <c r="BK36" s="512"/>
      <c r="BL36" s="512"/>
      <c r="BM36" s="512"/>
      <c r="BN36" s="512"/>
      <c r="BO36" s="512"/>
      <c r="BP36" s="512"/>
      <c r="BQ36" s="512"/>
      <c r="BR36" s="512"/>
      <c r="BS36" s="512"/>
      <c r="BT36" s="512"/>
      <c r="BU36" s="512"/>
      <c r="BV36" s="151"/>
      <c r="BW36" s="511">
        <f t="shared" si="4"/>
        <v>24</v>
      </c>
      <c r="BX36" s="511"/>
      <c r="BY36" s="513" t="str">
        <f>IF('各会計、関係団体の財政状況及び健全化判断比率'!C89="","",'各会計、関係団体の財政状況及び健全化判断比率'!C89)</f>
        <v>足打谷林野組合（一般会計）</v>
      </c>
      <c r="BZ36" s="513"/>
      <c r="CA36" s="513"/>
      <c r="CB36" s="513"/>
      <c r="CC36" s="513"/>
      <c r="CD36" s="513"/>
      <c r="CE36" s="513"/>
      <c r="CF36" s="513"/>
      <c r="CG36" s="513"/>
      <c r="CH36" s="513"/>
      <c r="CI36" s="513"/>
      <c r="CJ36" s="513"/>
      <c r="CK36" s="513"/>
      <c r="CL36" s="513"/>
      <c r="CM36" s="513"/>
      <c r="CN36" s="151"/>
      <c r="CO36" s="511" t="str">
        <f t="shared" si="5"/>
        <v/>
      </c>
      <c r="CP36" s="511"/>
      <c r="CQ36" s="513" t="str">
        <f>IF('各会計、関係団体の財政状況及び健全化判断比率'!BT12="","",'各会計、関係団体の財政状況及び健全化判断比率'!BT12)</f>
        <v/>
      </c>
      <c r="CR36" s="513"/>
      <c r="CS36" s="513"/>
      <c r="CT36" s="513"/>
      <c r="CU36" s="513"/>
      <c r="CV36" s="513"/>
      <c r="CW36" s="513"/>
      <c r="CX36" s="513"/>
      <c r="CY36" s="513"/>
      <c r="CZ36" s="513"/>
      <c r="DA36" s="513"/>
      <c r="DB36" s="513"/>
      <c r="DC36" s="513"/>
      <c r="DD36" s="513"/>
      <c r="DE36" s="513"/>
      <c r="DF36" s="148"/>
      <c r="DG36" s="393" t="str">
        <f>IF('各会計、関係団体の財政状況及び健全化判断比率'!BS12="","",'各会計、関係団体の財政状況及び健全化判断比率'!BS12)</f>
        <v/>
      </c>
      <c r="DH36" s="393"/>
      <c r="DI36" s="140"/>
      <c r="DJ36" s="134"/>
      <c r="DK36" s="134"/>
      <c r="DL36" s="134"/>
      <c r="DM36" s="134"/>
      <c r="DN36" s="134"/>
      <c r="DO36" s="134"/>
    </row>
    <row r="37" spans="1:119" ht="21.95" customHeight="1" x14ac:dyDescent="0.15">
      <c r="A37" s="135"/>
      <c r="B37" s="150"/>
      <c r="C37" s="511" t="str">
        <f t="shared" si="0"/>
        <v/>
      </c>
      <c r="D37" s="511"/>
      <c r="E37" s="512" t="s">
        <v>123</v>
      </c>
      <c r="F37" s="512"/>
      <c r="G37" s="512"/>
      <c r="H37" s="512"/>
      <c r="I37" s="512"/>
      <c r="J37" s="512"/>
      <c r="K37" s="512"/>
      <c r="L37" s="512"/>
      <c r="M37" s="512"/>
      <c r="N37" s="512"/>
      <c r="O37" s="512"/>
      <c r="P37" s="512"/>
      <c r="Q37" s="512"/>
      <c r="R37" s="512"/>
      <c r="S37" s="512"/>
      <c r="T37" s="151"/>
      <c r="U37" s="511" t="str">
        <f t="shared" si="1"/>
        <v/>
      </c>
      <c r="V37" s="511"/>
      <c r="W37" s="512" t="s">
        <v>123</v>
      </c>
      <c r="X37" s="512"/>
      <c r="Y37" s="512"/>
      <c r="Z37" s="512"/>
      <c r="AA37" s="512"/>
      <c r="AB37" s="512"/>
      <c r="AC37" s="512"/>
      <c r="AD37" s="512"/>
      <c r="AE37" s="512"/>
      <c r="AF37" s="512"/>
      <c r="AG37" s="512"/>
      <c r="AH37" s="512"/>
      <c r="AI37" s="512"/>
      <c r="AJ37" s="512"/>
      <c r="AK37" s="512"/>
      <c r="AL37" s="151"/>
      <c r="AM37" s="511" t="str">
        <f t="shared" si="2"/>
        <v/>
      </c>
      <c r="AN37" s="511"/>
      <c r="AO37" s="512" t="s">
        <v>123</v>
      </c>
      <c r="AP37" s="512"/>
      <c r="AQ37" s="512"/>
      <c r="AR37" s="512"/>
      <c r="AS37" s="512"/>
      <c r="AT37" s="512"/>
      <c r="AU37" s="512"/>
      <c r="AV37" s="512"/>
      <c r="AW37" s="512"/>
      <c r="AX37" s="512"/>
      <c r="AY37" s="512"/>
      <c r="AZ37" s="512"/>
      <c r="BA37" s="512"/>
      <c r="BB37" s="512"/>
      <c r="BC37" s="512"/>
      <c r="BD37" s="151"/>
      <c r="BE37" s="511">
        <f t="shared" si="3"/>
        <v>17</v>
      </c>
      <c r="BF37" s="511"/>
      <c r="BG37" s="512" t="s">
        <v>263</v>
      </c>
      <c r="BH37" s="512"/>
      <c r="BI37" s="512"/>
      <c r="BJ37" s="512"/>
      <c r="BK37" s="512"/>
      <c r="BL37" s="512"/>
      <c r="BM37" s="512"/>
      <c r="BN37" s="512"/>
      <c r="BO37" s="512"/>
      <c r="BP37" s="512"/>
      <c r="BQ37" s="512"/>
      <c r="BR37" s="512"/>
      <c r="BS37" s="512"/>
      <c r="BT37" s="512"/>
      <c r="BU37" s="512"/>
      <c r="BV37" s="151"/>
      <c r="BW37" s="511">
        <f t="shared" si="4"/>
        <v>25</v>
      </c>
      <c r="BX37" s="511"/>
      <c r="BY37" s="513" t="str">
        <f>IF('各会計、関係団体の財政状況及び健全化判断比率'!C90="","",'各会計、関係団体の財政状況及び健全化判断比率'!C90)</f>
        <v>岐阜県市町村職員退職手当組合（一般会計）</v>
      </c>
      <c r="BZ37" s="513"/>
      <c r="CA37" s="513"/>
      <c r="CB37" s="513"/>
      <c r="CC37" s="513"/>
      <c r="CD37" s="513"/>
      <c r="CE37" s="513"/>
      <c r="CF37" s="513"/>
      <c r="CG37" s="513"/>
      <c r="CH37" s="513"/>
      <c r="CI37" s="513"/>
      <c r="CJ37" s="513"/>
      <c r="CK37" s="513"/>
      <c r="CL37" s="513"/>
      <c r="CM37" s="513"/>
      <c r="CN37" s="151"/>
      <c r="CO37" s="511" t="str">
        <f t="shared" si="5"/>
        <v/>
      </c>
      <c r="CP37" s="511"/>
      <c r="CQ37" s="513" t="str">
        <f>IF('各会計、関係団体の財政状況及び健全化判断比率'!BT13="","",'各会計、関係団体の財政状況及び健全化判断比率'!BT13)</f>
        <v/>
      </c>
      <c r="CR37" s="513"/>
      <c r="CS37" s="513"/>
      <c r="CT37" s="513"/>
      <c r="CU37" s="513"/>
      <c r="CV37" s="513"/>
      <c r="CW37" s="513"/>
      <c r="CX37" s="513"/>
      <c r="CY37" s="513"/>
      <c r="CZ37" s="513"/>
      <c r="DA37" s="513"/>
      <c r="DB37" s="513"/>
      <c r="DC37" s="513"/>
      <c r="DD37" s="513"/>
      <c r="DE37" s="513"/>
      <c r="DF37" s="148"/>
      <c r="DG37" s="393" t="str">
        <f>IF('各会計、関係団体の財政状況及び健全化判断比率'!BS13="","",'各会計、関係団体の財政状況及び健全化判断比率'!BS13)</f>
        <v/>
      </c>
      <c r="DH37" s="393"/>
      <c r="DI37" s="140"/>
      <c r="DJ37" s="134"/>
      <c r="DK37" s="134"/>
      <c r="DL37" s="134"/>
      <c r="DM37" s="134"/>
      <c r="DN37" s="134"/>
      <c r="DO37" s="134"/>
    </row>
    <row r="38" spans="1:119" ht="21.95" customHeight="1" x14ac:dyDescent="0.15">
      <c r="A38" s="135"/>
      <c r="B38" s="150"/>
      <c r="C38" s="511" t="str">
        <f t="shared" si="0"/>
        <v/>
      </c>
      <c r="D38" s="511"/>
      <c r="E38" s="512" t="s">
        <v>123</v>
      </c>
      <c r="F38" s="512"/>
      <c r="G38" s="512"/>
      <c r="H38" s="512"/>
      <c r="I38" s="512"/>
      <c r="J38" s="512"/>
      <c r="K38" s="512"/>
      <c r="L38" s="512"/>
      <c r="M38" s="512"/>
      <c r="N38" s="512"/>
      <c r="O38" s="512"/>
      <c r="P38" s="512"/>
      <c r="Q38" s="512"/>
      <c r="R38" s="512"/>
      <c r="S38" s="512"/>
      <c r="T38" s="151"/>
      <c r="U38" s="511" t="str">
        <f t="shared" si="1"/>
        <v/>
      </c>
      <c r="V38" s="511"/>
      <c r="W38" s="512" t="s">
        <v>123</v>
      </c>
      <c r="X38" s="512"/>
      <c r="Y38" s="512"/>
      <c r="Z38" s="512"/>
      <c r="AA38" s="512"/>
      <c r="AB38" s="512"/>
      <c r="AC38" s="512"/>
      <c r="AD38" s="512"/>
      <c r="AE38" s="512"/>
      <c r="AF38" s="512"/>
      <c r="AG38" s="512"/>
      <c r="AH38" s="512"/>
      <c r="AI38" s="512"/>
      <c r="AJ38" s="512"/>
      <c r="AK38" s="512"/>
      <c r="AL38" s="151"/>
      <c r="AM38" s="511" t="str">
        <f t="shared" si="2"/>
        <v/>
      </c>
      <c r="AN38" s="511"/>
      <c r="AO38" s="512" t="s">
        <v>123</v>
      </c>
      <c r="AP38" s="512"/>
      <c r="AQ38" s="512"/>
      <c r="AR38" s="512"/>
      <c r="AS38" s="512"/>
      <c r="AT38" s="512"/>
      <c r="AU38" s="512"/>
      <c r="AV38" s="512"/>
      <c r="AW38" s="512"/>
      <c r="AX38" s="512"/>
      <c r="AY38" s="512"/>
      <c r="AZ38" s="512"/>
      <c r="BA38" s="512"/>
      <c r="BB38" s="512"/>
      <c r="BC38" s="512"/>
      <c r="BD38" s="151"/>
      <c r="BE38" s="511">
        <f t="shared" si="3"/>
        <v>18</v>
      </c>
      <c r="BF38" s="511"/>
      <c r="BG38" s="512" t="s">
        <v>264</v>
      </c>
      <c r="BH38" s="512"/>
      <c r="BI38" s="512"/>
      <c r="BJ38" s="512"/>
      <c r="BK38" s="512"/>
      <c r="BL38" s="512"/>
      <c r="BM38" s="512"/>
      <c r="BN38" s="512"/>
      <c r="BO38" s="512"/>
      <c r="BP38" s="512"/>
      <c r="BQ38" s="512"/>
      <c r="BR38" s="512"/>
      <c r="BS38" s="512"/>
      <c r="BT38" s="512"/>
      <c r="BU38" s="512"/>
      <c r="BV38" s="151"/>
      <c r="BW38" s="511">
        <f t="shared" si="4"/>
        <v>26</v>
      </c>
      <c r="BX38" s="511"/>
      <c r="BY38" s="513" t="str">
        <f>IF('各会計、関係団体の財政状況及び健全化判断比率'!C91="","",'各会計、関係団体の財政状況及び健全化判断比率'!C91)</f>
        <v>揖斐郡消防組合（一般会計）</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393" t="str">
        <f>IF('各会計、関係団体の財政状況及び健全化判断比率'!BS14="","",'各会計、関係団体の財政状況及び健全化判断比率'!BS14)</f>
        <v/>
      </c>
      <c r="DH38" s="393"/>
      <c r="DI38" s="140"/>
      <c r="DJ38" s="134"/>
      <c r="DK38" s="134"/>
      <c r="DL38" s="134"/>
      <c r="DM38" s="134"/>
      <c r="DN38" s="134"/>
      <c r="DO38" s="134"/>
    </row>
    <row r="39" spans="1:119" ht="21.95" customHeight="1" x14ac:dyDescent="0.15">
      <c r="A39" s="135"/>
      <c r="B39" s="150"/>
      <c r="C39" s="511" t="str">
        <f t="shared" si="0"/>
        <v/>
      </c>
      <c r="D39" s="511"/>
      <c r="E39" s="512" t="s">
        <v>123</v>
      </c>
      <c r="F39" s="512"/>
      <c r="G39" s="512"/>
      <c r="H39" s="512"/>
      <c r="I39" s="512"/>
      <c r="J39" s="512"/>
      <c r="K39" s="512"/>
      <c r="L39" s="512"/>
      <c r="M39" s="512"/>
      <c r="N39" s="512"/>
      <c r="O39" s="512"/>
      <c r="P39" s="512"/>
      <c r="Q39" s="512"/>
      <c r="R39" s="512"/>
      <c r="S39" s="512"/>
      <c r="T39" s="151"/>
      <c r="U39" s="511" t="str">
        <f t="shared" si="1"/>
        <v/>
      </c>
      <c r="V39" s="511"/>
      <c r="W39" s="512" t="s">
        <v>123</v>
      </c>
      <c r="X39" s="512"/>
      <c r="Y39" s="512"/>
      <c r="Z39" s="512"/>
      <c r="AA39" s="512"/>
      <c r="AB39" s="512"/>
      <c r="AC39" s="512"/>
      <c r="AD39" s="512"/>
      <c r="AE39" s="512"/>
      <c r="AF39" s="512"/>
      <c r="AG39" s="512"/>
      <c r="AH39" s="512"/>
      <c r="AI39" s="512"/>
      <c r="AJ39" s="512"/>
      <c r="AK39" s="512"/>
      <c r="AL39" s="151"/>
      <c r="AM39" s="511" t="str">
        <f t="shared" si="2"/>
        <v/>
      </c>
      <c r="AN39" s="511"/>
      <c r="AO39" s="512" t="s">
        <v>123</v>
      </c>
      <c r="AP39" s="512"/>
      <c r="AQ39" s="512"/>
      <c r="AR39" s="512"/>
      <c r="AS39" s="512"/>
      <c r="AT39" s="512"/>
      <c r="AU39" s="512"/>
      <c r="AV39" s="512"/>
      <c r="AW39" s="512"/>
      <c r="AX39" s="512"/>
      <c r="AY39" s="512"/>
      <c r="AZ39" s="512"/>
      <c r="BA39" s="512"/>
      <c r="BB39" s="512"/>
      <c r="BC39" s="512"/>
      <c r="BD39" s="151"/>
      <c r="BE39" s="511" t="str">
        <f t="shared" si="3"/>
        <v/>
      </c>
      <c r="BF39" s="511"/>
      <c r="BG39" s="512" t="s">
        <v>123</v>
      </c>
      <c r="BH39" s="512"/>
      <c r="BI39" s="512"/>
      <c r="BJ39" s="512"/>
      <c r="BK39" s="512"/>
      <c r="BL39" s="512"/>
      <c r="BM39" s="512"/>
      <c r="BN39" s="512"/>
      <c r="BO39" s="512"/>
      <c r="BP39" s="512"/>
      <c r="BQ39" s="512"/>
      <c r="BR39" s="512"/>
      <c r="BS39" s="512"/>
      <c r="BT39" s="512"/>
      <c r="BU39" s="512"/>
      <c r="BV39" s="151"/>
      <c r="BW39" s="511">
        <f t="shared" si="4"/>
        <v>27</v>
      </c>
      <c r="BX39" s="511"/>
      <c r="BY39" s="513" t="str">
        <f>IF('各会計、関係団体の財政状況及び健全化判断比率'!C92="","",'各会計、関係団体の財政状況及び健全化判断比率'!C92)</f>
        <v>西濃環境整備組合（一般会計）</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393" t="str">
        <f>IF('各会計、関係団体の財政状況及び健全化判断比率'!BS15="","",'各会計、関係団体の財政状況及び健全化判断比率'!BS15)</f>
        <v/>
      </c>
      <c r="DH39" s="393"/>
      <c r="DI39" s="140"/>
      <c r="DJ39" s="134"/>
      <c r="DK39" s="134"/>
      <c r="DL39" s="134"/>
      <c r="DM39" s="134"/>
      <c r="DN39" s="134"/>
      <c r="DO39" s="134"/>
    </row>
    <row r="40" spans="1:119" ht="21.95" customHeight="1" x14ac:dyDescent="0.15">
      <c r="A40" s="135"/>
      <c r="B40" s="150"/>
      <c r="C40" s="511" t="str">
        <f t="shared" si="0"/>
        <v/>
      </c>
      <c r="D40" s="511"/>
      <c r="E40" s="512" t="s">
        <v>123</v>
      </c>
      <c r="F40" s="512"/>
      <c r="G40" s="512"/>
      <c r="H40" s="512"/>
      <c r="I40" s="512"/>
      <c r="J40" s="512"/>
      <c r="K40" s="512"/>
      <c r="L40" s="512"/>
      <c r="M40" s="512"/>
      <c r="N40" s="512"/>
      <c r="O40" s="512"/>
      <c r="P40" s="512"/>
      <c r="Q40" s="512"/>
      <c r="R40" s="512"/>
      <c r="S40" s="512"/>
      <c r="T40" s="151"/>
      <c r="U40" s="511" t="str">
        <f t="shared" si="1"/>
        <v/>
      </c>
      <c r="V40" s="511"/>
      <c r="W40" s="512" t="s">
        <v>123</v>
      </c>
      <c r="X40" s="512"/>
      <c r="Y40" s="512"/>
      <c r="Z40" s="512"/>
      <c r="AA40" s="512"/>
      <c r="AB40" s="512"/>
      <c r="AC40" s="512"/>
      <c r="AD40" s="512"/>
      <c r="AE40" s="512"/>
      <c r="AF40" s="512"/>
      <c r="AG40" s="512"/>
      <c r="AH40" s="512"/>
      <c r="AI40" s="512"/>
      <c r="AJ40" s="512"/>
      <c r="AK40" s="512"/>
      <c r="AL40" s="151"/>
      <c r="AM40" s="511" t="str">
        <f t="shared" si="2"/>
        <v/>
      </c>
      <c r="AN40" s="511"/>
      <c r="AO40" s="512" t="s">
        <v>123</v>
      </c>
      <c r="AP40" s="512"/>
      <c r="AQ40" s="512"/>
      <c r="AR40" s="512"/>
      <c r="AS40" s="512"/>
      <c r="AT40" s="512"/>
      <c r="AU40" s="512"/>
      <c r="AV40" s="512"/>
      <c r="AW40" s="512"/>
      <c r="AX40" s="512"/>
      <c r="AY40" s="512"/>
      <c r="AZ40" s="512"/>
      <c r="BA40" s="512"/>
      <c r="BB40" s="512"/>
      <c r="BC40" s="512"/>
      <c r="BD40" s="151"/>
      <c r="BE40" s="511" t="str">
        <f t="shared" si="3"/>
        <v/>
      </c>
      <c r="BF40" s="511"/>
      <c r="BG40" s="512" t="s">
        <v>123</v>
      </c>
      <c r="BH40" s="512"/>
      <c r="BI40" s="512"/>
      <c r="BJ40" s="512"/>
      <c r="BK40" s="512"/>
      <c r="BL40" s="512"/>
      <c r="BM40" s="512"/>
      <c r="BN40" s="512"/>
      <c r="BO40" s="512"/>
      <c r="BP40" s="512"/>
      <c r="BQ40" s="512"/>
      <c r="BR40" s="512"/>
      <c r="BS40" s="512"/>
      <c r="BT40" s="512"/>
      <c r="BU40" s="512"/>
      <c r="BV40" s="151"/>
      <c r="BW40" s="511">
        <f t="shared" si="4"/>
        <v>28</v>
      </c>
      <c r="BX40" s="511"/>
      <c r="BY40" s="513" t="str">
        <f>IF('各会計、関係団体の財政状況及び健全化判断比率'!C93="","",'各会計、関係団体の財政状況及び健全化判断比率'!C93)</f>
        <v>揖斐広域連合（一般会計）</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393" t="str">
        <f>IF('各会計、関係団体の財政状況及び健全化判断比率'!BS16="","",'各会計、関係団体の財政状況及び健全化判断比率'!BS16)</f>
        <v/>
      </c>
      <c r="DH40" s="393"/>
      <c r="DI40" s="140"/>
      <c r="DJ40" s="134"/>
      <c r="DK40" s="134"/>
      <c r="DL40" s="134"/>
      <c r="DM40" s="134"/>
      <c r="DN40" s="134"/>
      <c r="DO40" s="134"/>
    </row>
    <row r="41" spans="1:119" ht="21.95" customHeight="1" x14ac:dyDescent="0.15">
      <c r="A41" s="135"/>
      <c r="B41" s="150"/>
      <c r="C41" s="511" t="str">
        <f t="shared" si="0"/>
        <v/>
      </c>
      <c r="D41" s="511"/>
      <c r="E41" s="512" t="s">
        <v>123</v>
      </c>
      <c r="F41" s="512"/>
      <c r="G41" s="512"/>
      <c r="H41" s="512"/>
      <c r="I41" s="512"/>
      <c r="J41" s="512"/>
      <c r="K41" s="512"/>
      <c r="L41" s="512"/>
      <c r="M41" s="512"/>
      <c r="N41" s="512"/>
      <c r="O41" s="512"/>
      <c r="P41" s="512"/>
      <c r="Q41" s="512"/>
      <c r="R41" s="512"/>
      <c r="S41" s="512"/>
      <c r="T41" s="151"/>
      <c r="U41" s="511" t="str">
        <f t="shared" si="1"/>
        <v/>
      </c>
      <c r="V41" s="511"/>
      <c r="W41" s="512" t="s">
        <v>123</v>
      </c>
      <c r="X41" s="512"/>
      <c r="Y41" s="512"/>
      <c r="Z41" s="512"/>
      <c r="AA41" s="512"/>
      <c r="AB41" s="512"/>
      <c r="AC41" s="512"/>
      <c r="AD41" s="512"/>
      <c r="AE41" s="512"/>
      <c r="AF41" s="512"/>
      <c r="AG41" s="512"/>
      <c r="AH41" s="512"/>
      <c r="AI41" s="512"/>
      <c r="AJ41" s="512"/>
      <c r="AK41" s="512"/>
      <c r="AL41" s="151"/>
      <c r="AM41" s="511" t="str">
        <f t="shared" si="2"/>
        <v/>
      </c>
      <c r="AN41" s="511"/>
      <c r="AO41" s="512" t="s">
        <v>123</v>
      </c>
      <c r="AP41" s="512"/>
      <c r="AQ41" s="512"/>
      <c r="AR41" s="512"/>
      <c r="AS41" s="512"/>
      <c r="AT41" s="512"/>
      <c r="AU41" s="512"/>
      <c r="AV41" s="512"/>
      <c r="AW41" s="512"/>
      <c r="AX41" s="512"/>
      <c r="AY41" s="512"/>
      <c r="AZ41" s="512"/>
      <c r="BA41" s="512"/>
      <c r="BB41" s="512"/>
      <c r="BC41" s="512"/>
      <c r="BD41" s="151"/>
      <c r="BE41" s="511" t="str">
        <f t="shared" si="3"/>
        <v/>
      </c>
      <c r="BF41" s="511"/>
      <c r="BG41" s="512" t="s">
        <v>123</v>
      </c>
      <c r="BH41" s="512"/>
      <c r="BI41" s="512"/>
      <c r="BJ41" s="512"/>
      <c r="BK41" s="512"/>
      <c r="BL41" s="512"/>
      <c r="BM41" s="512"/>
      <c r="BN41" s="512"/>
      <c r="BO41" s="512"/>
      <c r="BP41" s="512"/>
      <c r="BQ41" s="512"/>
      <c r="BR41" s="512"/>
      <c r="BS41" s="512"/>
      <c r="BT41" s="512"/>
      <c r="BU41" s="512"/>
      <c r="BV41" s="151"/>
      <c r="BW41" s="511">
        <f t="shared" si="4"/>
        <v>29</v>
      </c>
      <c r="BX41" s="511"/>
      <c r="BY41" s="513" t="str">
        <f>IF('各会計、関係団体の財政状況及び健全化判断比率'!C94="","",'各会計、関係団体の財政状況及び健全化判断比率'!C94)</f>
        <v>揖斐広域連合（介護保険事業会計）</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393" t="str">
        <f>IF('各会計、関係団体の財政状況及び健全化判断比率'!BS17="","",'各会計、関係団体の財政状況及び健全化判断比率'!BS17)</f>
        <v/>
      </c>
      <c r="DH41" s="393"/>
      <c r="DI41" s="140"/>
      <c r="DJ41" s="134"/>
      <c r="DK41" s="134"/>
      <c r="DL41" s="134"/>
      <c r="DM41" s="134"/>
      <c r="DN41" s="134"/>
      <c r="DO41" s="134"/>
    </row>
    <row r="42" spans="1:119" ht="21.95" customHeight="1" x14ac:dyDescent="0.15">
      <c r="A42" s="135"/>
      <c r="B42" s="150"/>
      <c r="C42" s="511" t="str">
        <f t="shared" si="0"/>
        <v/>
      </c>
      <c r="D42" s="511"/>
      <c r="E42" s="512" t="s">
        <v>123</v>
      </c>
      <c r="F42" s="512"/>
      <c r="G42" s="512"/>
      <c r="H42" s="512"/>
      <c r="I42" s="512"/>
      <c r="J42" s="512"/>
      <c r="K42" s="512"/>
      <c r="L42" s="512"/>
      <c r="M42" s="512"/>
      <c r="N42" s="512"/>
      <c r="O42" s="512"/>
      <c r="P42" s="512"/>
      <c r="Q42" s="512"/>
      <c r="R42" s="512"/>
      <c r="S42" s="512"/>
      <c r="T42" s="151"/>
      <c r="U42" s="511" t="str">
        <f t="shared" si="1"/>
        <v/>
      </c>
      <c r="V42" s="511"/>
      <c r="W42" s="512" t="s">
        <v>123</v>
      </c>
      <c r="X42" s="512"/>
      <c r="Y42" s="512"/>
      <c r="Z42" s="512"/>
      <c r="AA42" s="512"/>
      <c r="AB42" s="512"/>
      <c r="AC42" s="512"/>
      <c r="AD42" s="512"/>
      <c r="AE42" s="512"/>
      <c r="AF42" s="512"/>
      <c r="AG42" s="512"/>
      <c r="AH42" s="512"/>
      <c r="AI42" s="512"/>
      <c r="AJ42" s="512"/>
      <c r="AK42" s="512"/>
      <c r="AL42" s="151"/>
      <c r="AM42" s="511" t="str">
        <f t="shared" si="2"/>
        <v/>
      </c>
      <c r="AN42" s="511"/>
      <c r="AO42" s="512" t="s">
        <v>123</v>
      </c>
      <c r="AP42" s="512"/>
      <c r="AQ42" s="512"/>
      <c r="AR42" s="512"/>
      <c r="AS42" s="512"/>
      <c r="AT42" s="512"/>
      <c r="AU42" s="512"/>
      <c r="AV42" s="512"/>
      <c r="AW42" s="512"/>
      <c r="AX42" s="512"/>
      <c r="AY42" s="512"/>
      <c r="AZ42" s="512"/>
      <c r="BA42" s="512"/>
      <c r="BB42" s="512"/>
      <c r="BC42" s="512"/>
      <c r="BD42" s="151"/>
      <c r="BE42" s="511" t="str">
        <f t="shared" si="3"/>
        <v/>
      </c>
      <c r="BF42" s="511"/>
      <c r="BG42" s="512" t="s">
        <v>123</v>
      </c>
      <c r="BH42" s="512"/>
      <c r="BI42" s="512"/>
      <c r="BJ42" s="512"/>
      <c r="BK42" s="512"/>
      <c r="BL42" s="512"/>
      <c r="BM42" s="512"/>
      <c r="BN42" s="512"/>
      <c r="BO42" s="512"/>
      <c r="BP42" s="512"/>
      <c r="BQ42" s="512"/>
      <c r="BR42" s="512"/>
      <c r="BS42" s="512"/>
      <c r="BT42" s="512"/>
      <c r="BU42" s="512"/>
      <c r="BV42" s="151"/>
      <c r="BW42" s="511">
        <f t="shared" si="4"/>
        <v>30</v>
      </c>
      <c r="BX42" s="511"/>
      <c r="BY42" s="513" t="str">
        <f>IF('各会計、関係団体の財政状況及び健全化判断比率'!C95="","",'各会計、関係団体の財政状況及び健全化判断比率'!C95)</f>
        <v>揖斐広域連合（介護サービス事業会計）</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393" t="str">
        <f>IF('各会計、関係団体の財政状況及び健全化判断比率'!BS18="","",'各会計、関係団体の財政状況及び健全化判断比率'!BS18)</f>
        <v/>
      </c>
      <c r="DH42" s="393"/>
      <c r="DI42" s="140"/>
      <c r="DJ42" s="134"/>
      <c r="DK42" s="134"/>
      <c r="DL42" s="134"/>
      <c r="DM42" s="134"/>
      <c r="DN42" s="134"/>
      <c r="DO42" s="134"/>
    </row>
    <row r="43" spans="1:119" ht="21.95" customHeight="1" x14ac:dyDescent="0.15">
      <c r="A43" s="135"/>
      <c r="B43" s="150"/>
      <c r="C43" s="511" t="str">
        <f t="shared" si="0"/>
        <v/>
      </c>
      <c r="D43" s="511"/>
      <c r="E43" s="512" t="s">
        <v>123</v>
      </c>
      <c r="F43" s="512"/>
      <c r="G43" s="512"/>
      <c r="H43" s="512"/>
      <c r="I43" s="512"/>
      <c r="J43" s="512"/>
      <c r="K43" s="512"/>
      <c r="L43" s="512"/>
      <c r="M43" s="512"/>
      <c r="N43" s="512"/>
      <c r="O43" s="512"/>
      <c r="P43" s="512"/>
      <c r="Q43" s="512"/>
      <c r="R43" s="512"/>
      <c r="S43" s="512"/>
      <c r="T43" s="151"/>
      <c r="U43" s="511" t="str">
        <f t="shared" si="1"/>
        <v/>
      </c>
      <c r="V43" s="511"/>
      <c r="W43" s="512" t="s">
        <v>123</v>
      </c>
      <c r="X43" s="512"/>
      <c r="Y43" s="512"/>
      <c r="Z43" s="512"/>
      <c r="AA43" s="512"/>
      <c r="AB43" s="512"/>
      <c r="AC43" s="512"/>
      <c r="AD43" s="512"/>
      <c r="AE43" s="512"/>
      <c r="AF43" s="512"/>
      <c r="AG43" s="512"/>
      <c r="AH43" s="512"/>
      <c r="AI43" s="512"/>
      <c r="AJ43" s="512"/>
      <c r="AK43" s="512"/>
      <c r="AL43" s="151"/>
      <c r="AM43" s="511" t="str">
        <f t="shared" si="2"/>
        <v/>
      </c>
      <c r="AN43" s="511"/>
      <c r="AO43" s="512" t="s">
        <v>123</v>
      </c>
      <c r="AP43" s="512"/>
      <c r="AQ43" s="512"/>
      <c r="AR43" s="512"/>
      <c r="AS43" s="512"/>
      <c r="AT43" s="512"/>
      <c r="AU43" s="512"/>
      <c r="AV43" s="512"/>
      <c r="AW43" s="512"/>
      <c r="AX43" s="512"/>
      <c r="AY43" s="512"/>
      <c r="AZ43" s="512"/>
      <c r="BA43" s="512"/>
      <c r="BB43" s="512"/>
      <c r="BC43" s="512"/>
      <c r="BD43" s="151"/>
      <c r="BE43" s="511" t="str">
        <f t="shared" si="3"/>
        <v/>
      </c>
      <c r="BF43" s="511"/>
      <c r="BG43" s="512" t="s">
        <v>123</v>
      </c>
      <c r="BH43" s="512"/>
      <c r="BI43" s="512"/>
      <c r="BJ43" s="512"/>
      <c r="BK43" s="512"/>
      <c r="BL43" s="512"/>
      <c r="BM43" s="512"/>
      <c r="BN43" s="512"/>
      <c r="BO43" s="512"/>
      <c r="BP43" s="512"/>
      <c r="BQ43" s="512"/>
      <c r="BR43" s="512"/>
      <c r="BS43" s="512"/>
      <c r="BT43" s="512"/>
      <c r="BU43" s="512"/>
      <c r="BV43" s="151"/>
      <c r="BW43" s="511">
        <f t="shared" si="4"/>
        <v>31</v>
      </c>
      <c r="BX43" s="511"/>
      <c r="BY43" s="513" t="str">
        <f>IF('各会計、関係団体の財政状況及び健全化判断比率'!C96="","",'各会計、関係団体の財政状況及び健全化判断比率'!C96)</f>
        <v>岐阜県後期高齢者医療広域連合（一般会計）</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393" t="str">
        <f>IF('各会計、関係団体の財政状況及び健全化判断比率'!BS19="","",'各会計、関係団体の財政状況及び健全化判断比率'!BS19)</f>
        <v/>
      </c>
      <c r="DH43" s="393"/>
      <c r="DI43" s="140"/>
      <c r="DJ43" s="134"/>
      <c r="DK43" s="134"/>
      <c r="DL43" s="134"/>
      <c r="DM43" s="134"/>
      <c r="DN43" s="134"/>
      <c r="DO43" s="134"/>
    </row>
    <row r="44" spans="1:119" ht="21.95" customHeight="1" x14ac:dyDescent="0.15">
      <c r="A44" s="135"/>
      <c r="B44" s="150"/>
      <c r="C44" s="511" t="str">
        <f t="shared" si="0"/>
        <v/>
      </c>
      <c r="D44" s="511"/>
      <c r="E44" s="512" t="s">
        <v>123</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123</v>
      </c>
      <c r="AP44" s="512"/>
      <c r="AQ44" s="512"/>
      <c r="AR44" s="512"/>
      <c r="AS44" s="512"/>
      <c r="AT44" s="512"/>
      <c r="AU44" s="512"/>
      <c r="AV44" s="512"/>
      <c r="AW44" s="512"/>
      <c r="AX44" s="512"/>
      <c r="AY44" s="512"/>
      <c r="AZ44" s="512"/>
      <c r="BA44" s="512"/>
      <c r="BB44" s="512"/>
      <c r="BC44" s="512"/>
      <c r="BD44" s="151"/>
      <c r="BE44" s="511" t="str">
        <f t="shared" si="3"/>
        <v/>
      </c>
      <c r="BF44" s="511"/>
      <c r="BG44" s="512" t="s">
        <v>123</v>
      </c>
      <c r="BH44" s="512"/>
      <c r="BI44" s="512"/>
      <c r="BJ44" s="512"/>
      <c r="BK44" s="512"/>
      <c r="BL44" s="512"/>
      <c r="BM44" s="512"/>
      <c r="BN44" s="512"/>
      <c r="BO44" s="512"/>
      <c r="BP44" s="512"/>
      <c r="BQ44" s="512"/>
      <c r="BR44" s="512"/>
      <c r="BS44" s="512"/>
      <c r="BT44" s="512"/>
      <c r="BU44" s="512"/>
      <c r="BV44" s="151"/>
      <c r="BW44" s="511">
        <f t="shared" si="4"/>
        <v>32</v>
      </c>
      <c r="BX44" s="511"/>
      <c r="BY44" s="513" t="str">
        <f>IF('各会計、関係団体の財政状況及び健全化判断比率'!C97="","",'各会計、関係団体の財政状況及び健全化判断比率'!C97)</f>
        <v>岐阜県後期高齢者医療広域連合（後期高齢者医療事業会計）</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393" t="str">
        <f>IF('各会計、関係団体の財政状況及び健全化判断比率'!BS20="","",'各会計、関係団体の財政状況及び健全化判断比率'!BS20)</f>
        <v/>
      </c>
      <c r="DH44" s="393"/>
      <c r="DI44" s="140"/>
      <c r="DJ44" s="134"/>
      <c r="DK44" s="134"/>
      <c r="DL44" s="134"/>
      <c r="DM44" s="134"/>
      <c r="DN44" s="134"/>
      <c r="DO44" s="134"/>
    </row>
    <row r="45" spans="1:119" ht="21.95" customHeight="1" x14ac:dyDescent="0.15">
      <c r="A45" s="135"/>
      <c r="B45" s="150"/>
      <c r="C45" s="511" t="str">
        <f t="shared" si="0"/>
        <v/>
      </c>
      <c r="D45" s="511"/>
      <c r="E45" s="512" t="s">
        <v>123</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123</v>
      </c>
      <c r="AP45" s="512"/>
      <c r="AQ45" s="512"/>
      <c r="AR45" s="512"/>
      <c r="AS45" s="512"/>
      <c r="AT45" s="512"/>
      <c r="AU45" s="512"/>
      <c r="AV45" s="512"/>
      <c r="AW45" s="512"/>
      <c r="AX45" s="512"/>
      <c r="AY45" s="512"/>
      <c r="AZ45" s="512"/>
      <c r="BA45" s="512"/>
      <c r="BB45" s="512"/>
      <c r="BC45" s="512"/>
      <c r="BD45" s="151"/>
      <c r="BE45" s="511" t="str">
        <f t="shared" si="3"/>
        <v/>
      </c>
      <c r="BF45" s="511"/>
      <c r="BG45" s="512" t="s">
        <v>123</v>
      </c>
      <c r="BH45" s="512"/>
      <c r="BI45" s="512"/>
      <c r="BJ45" s="512"/>
      <c r="BK45" s="512"/>
      <c r="BL45" s="512"/>
      <c r="BM45" s="512"/>
      <c r="BN45" s="512"/>
      <c r="BO45" s="512"/>
      <c r="BP45" s="512"/>
      <c r="BQ45" s="512"/>
      <c r="BR45" s="512"/>
      <c r="BS45" s="512"/>
      <c r="BT45" s="512"/>
      <c r="BU45" s="512"/>
      <c r="BV45" s="151"/>
      <c r="BW45" s="511" t="str">
        <f t="shared" si="4"/>
        <v/>
      </c>
      <c r="BX45" s="511"/>
      <c r="BY45" s="513" t="str">
        <f>IF('各会計、関係団体の財政状況及び健全化判断比率'!C98="","",'各会計、関係団体の財政状況及び健全化判断比率'!C98)</f>
        <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393" t="str">
        <f>IF('各会計、関係団体の財政状況及び健全化判断比率'!BS21="","",'各会計、関係団体の財政状況及び健全化判断比率'!BS21)</f>
        <v/>
      </c>
      <c r="DH45" s="393"/>
      <c r="DI45" s="140"/>
      <c r="DJ45" s="134"/>
      <c r="DK45" s="134"/>
      <c r="DL45" s="134"/>
      <c r="DM45" s="134"/>
      <c r="DN45" s="134"/>
      <c r="DO45" s="134"/>
    </row>
    <row r="46" spans="1:119" ht="21.95" customHeight="1" x14ac:dyDescent="0.15">
      <c r="A46" s="135"/>
      <c r="B46" s="150"/>
      <c r="C46" s="511" t="str">
        <f t="shared" si="0"/>
        <v/>
      </c>
      <c r="D46" s="511"/>
      <c r="E46" s="512" t="s">
        <v>123</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123</v>
      </c>
      <c r="AP46" s="512"/>
      <c r="AQ46" s="512"/>
      <c r="AR46" s="512"/>
      <c r="AS46" s="512"/>
      <c r="AT46" s="512"/>
      <c r="AU46" s="512"/>
      <c r="AV46" s="512"/>
      <c r="AW46" s="512"/>
      <c r="AX46" s="512"/>
      <c r="AY46" s="512"/>
      <c r="AZ46" s="512"/>
      <c r="BA46" s="512"/>
      <c r="BB46" s="512"/>
      <c r="BC46" s="512"/>
      <c r="BD46" s="151"/>
      <c r="BE46" s="511" t="str">
        <f t="shared" si="3"/>
        <v/>
      </c>
      <c r="BF46" s="511"/>
      <c r="BG46" s="512" t="s">
        <v>123</v>
      </c>
      <c r="BH46" s="512"/>
      <c r="BI46" s="512"/>
      <c r="BJ46" s="512"/>
      <c r="BK46" s="512"/>
      <c r="BL46" s="512"/>
      <c r="BM46" s="512"/>
      <c r="BN46" s="512"/>
      <c r="BO46" s="512"/>
      <c r="BP46" s="512"/>
      <c r="BQ46" s="512"/>
      <c r="BR46" s="512"/>
      <c r="BS46" s="512"/>
      <c r="BT46" s="512"/>
      <c r="BU46" s="512"/>
      <c r="BV46" s="151"/>
      <c r="BW46" s="511" t="str">
        <f t="shared" si="4"/>
        <v/>
      </c>
      <c r="BX46" s="511"/>
      <c r="BY46" s="513" t="str">
        <f>IF('各会計、関係団体の財政状況及び健全化判断比率'!C99="","",'各会計、関係団体の財政状況及び健全化判断比率'!C99)</f>
        <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393" t="str">
        <f>IF('各会計、関係団体の財政状況及び健全化判断比率'!BS22="","",'各会計、関係団体の財政状況及び健全化判断比率'!BS22)</f>
        <v/>
      </c>
      <c r="DH46" s="393"/>
      <c r="DI46" s="140"/>
      <c r="DJ46" s="134"/>
      <c r="DK46" s="134"/>
      <c r="DL46" s="134"/>
      <c r="DM46" s="134"/>
      <c r="DN46" s="134"/>
      <c r="DO46" s="134"/>
    </row>
    <row r="47" spans="1:119" ht="21.95" customHeight="1" x14ac:dyDescent="0.15">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123</v>
      </c>
      <c r="AP47" s="512"/>
      <c r="AQ47" s="512"/>
      <c r="AR47" s="512"/>
      <c r="AS47" s="512"/>
      <c r="AT47" s="512"/>
      <c r="AU47" s="512"/>
      <c r="AV47" s="512"/>
      <c r="AW47" s="512"/>
      <c r="AX47" s="512"/>
      <c r="AY47" s="512"/>
      <c r="AZ47" s="512"/>
      <c r="BA47" s="512"/>
      <c r="BB47" s="512"/>
      <c r="BC47" s="512"/>
      <c r="BD47" s="151"/>
      <c r="BE47" s="511" t="str">
        <f t="shared" si="3"/>
        <v/>
      </c>
      <c r="BF47" s="511"/>
      <c r="BG47" s="512" t="s">
        <v>123</v>
      </c>
      <c r="BH47" s="512"/>
      <c r="BI47" s="512"/>
      <c r="BJ47" s="512"/>
      <c r="BK47" s="512"/>
      <c r="BL47" s="512"/>
      <c r="BM47" s="512"/>
      <c r="BN47" s="512"/>
      <c r="BO47" s="512"/>
      <c r="BP47" s="512"/>
      <c r="BQ47" s="512"/>
      <c r="BR47" s="512"/>
      <c r="BS47" s="512"/>
      <c r="BT47" s="512"/>
      <c r="BU47" s="512"/>
      <c r="BV47" s="151"/>
      <c r="BW47" s="511" t="str">
        <f t="shared" si="4"/>
        <v/>
      </c>
      <c r="BX47" s="511"/>
      <c r="BY47" s="513" t="str">
        <f>IF('各会計、関係団体の財政状況及び健全化判断比率'!C100="","",'各会計、関係団体の財政状況及び健全化判断比率'!C100)</f>
        <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393" t="str">
        <f>IF('各会計、関係団体の財政状況及び健全化判断比率'!BS23="","",'各会計、関係団体の財政状況及び健全化判断比率'!BS23)</f>
        <v/>
      </c>
      <c r="DH47" s="393"/>
      <c r="DI47" s="140"/>
      <c r="DJ47" s="134"/>
      <c r="DK47" s="134"/>
      <c r="DL47" s="134"/>
      <c r="DM47" s="134"/>
      <c r="DN47" s="134"/>
      <c r="DO47" s="134"/>
    </row>
    <row r="48" spans="1:119" ht="21.95" customHeight="1" x14ac:dyDescent="0.15">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123</v>
      </c>
      <c r="AP48" s="512"/>
      <c r="AQ48" s="512"/>
      <c r="AR48" s="512"/>
      <c r="AS48" s="512"/>
      <c r="AT48" s="512"/>
      <c r="AU48" s="512"/>
      <c r="AV48" s="512"/>
      <c r="AW48" s="512"/>
      <c r="AX48" s="512"/>
      <c r="AY48" s="512"/>
      <c r="AZ48" s="512"/>
      <c r="BA48" s="512"/>
      <c r="BB48" s="512"/>
      <c r="BC48" s="512"/>
      <c r="BD48" s="151"/>
      <c r="BE48" s="511" t="str">
        <f t="shared" si="3"/>
        <v/>
      </c>
      <c r="BF48" s="511"/>
      <c r="BG48" s="512" t="s">
        <v>123</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393" t="str">
        <f>IF('各会計、関係団体の財政状況及び健全化判断比率'!BS24="","",'各会計、関係団体の財政状況及び健全化判断比率'!BS24)</f>
        <v/>
      </c>
      <c r="DH48" s="393"/>
      <c r="DI48" s="140"/>
      <c r="DJ48" s="134"/>
      <c r="DK48" s="134"/>
      <c r="DL48" s="134"/>
      <c r="DM48" s="134"/>
      <c r="DN48" s="134"/>
      <c r="DO48" s="134"/>
    </row>
    <row r="49" spans="1:119" ht="21.95" customHeight="1" x14ac:dyDescent="0.15">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123</v>
      </c>
      <c r="AP49" s="512"/>
      <c r="AQ49" s="512"/>
      <c r="AR49" s="512"/>
      <c r="AS49" s="512"/>
      <c r="AT49" s="512"/>
      <c r="AU49" s="512"/>
      <c r="AV49" s="512"/>
      <c r="AW49" s="512"/>
      <c r="AX49" s="512"/>
      <c r="AY49" s="512"/>
      <c r="AZ49" s="512"/>
      <c r="BA49" s="512"/>
      <c r="BB49" s="512"/>
      <c r="BC49" s="512"/>
      <c r="BD49" s="151"/>
      <c r="BE49" s="511" t="str">
        <f t="shared" si="3"/>
        <v/>
      </c>
      <c r="BF49" s="511"/>
      <c r="BG49" s="512" t="s">
        <v>123</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393" t="str">
        <f>IF('各会計、関係団体の財政状況及び健全化判断比率'!BS25="","",'各会計、関係団体の財政状況及び健全化判断比率'!BS25)</f>
        <v/>
      </c>
      <c r="DH49" s="393"/>
      <c r="DI49" s="140"/>
      <c r="DJ49" s="134"/>
      <c r="DK49" s="134"/>
      <c r="DL49" s="134"/>
      <c r="DM49" s="134"/>
      <c r="DN49" s="134"/>
      <c r="DO49" s="134"/>
    </row>
    <row r="50" spans="1:119" ht="21.95" customHeight="1" x14ac:dyDescent="0.15">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393" t="str">
        <f>IF('各会計、関係団体の財政状況及び健全化判断比率'!BS26="","",'各会計、関係団体の財政状況及び健全化判断比率'!BS26)</f>
        <v/>
      </c>
      <c r="DH50" s="393"/>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265</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266</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267</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268</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CO49:CP49"/>
    <mergeCell ref="BY47:CM47"/>
    <mergeCell ref="CO47:CP47"/>
    <mergeCell ref="BG47:BU47"/>
    <mergeCell ref="BW47:BX47"/>
    <mergeCell ref="AO48:BC48"/>
    <mergeCell ref="AM48:AN48"/>
    <mergeCell ref="BE49:BF49"/>
    <mergeCell ref="DG49:DH49"/>
    <mergeCell ref="BY49:CM49"/>
    <mergeCell ref="DG48:DH48"/>
    <mergeCell ref="BE48:BF48"/>
    <mergeCell ref="BG49:BU49"/>
    <mergeCell ref="BW49:BX49"/>
    <mergeCell ref="CQ49:DE49"/>
    <mergeCell ref="BG48:BU48"/>
    <mergeCell ref="C47:D47"/>
    <mergeCell ref="E47:S47"/>
    <mergeCell ref="U47:V47"/>
    <mergeCell ref="W47:AK47"/>
    <mergeCell ref="AM47:AN47"/>
    <mergeCell ref="AO47:BC47"/>
    <mergeCell ref="BE47:BF47"/>
    <mergeCell ref="C48:D48"/>
    <mergeCell ref="E48:S48"/>
    <mergeCell ref="U48:V48"/>
    <mergeCell ref="W48:AK48"/>
    <mergeCell ref="BY48:CM48"/>
    <mergeCell ref="CO48:CP48"/>
    <mergeCell ref="CQ48:DE48"/>
    <mergeCell ref="BW48:BX48"/>
    <mergeCell ref="CO45:CP45"/>
    <mergeCell ref="CQ45:DE45"/>
    <mergeCell ref="DG47:DH47"/>
    <mergeCell ref="CQ47:DE47"/>
    <mergeCell ref="DG46:DH46"/>
    <mergeCell ref="AO46:BC46"/>
    <mergeCell ref="CO46:CP46"/>
    <mergeCell ref="CQ46:DE46"/>
    <mergeCell ref="BY45:CM45"/>
    <mergeCell ref="DG44:DH44"/>
    <mergeCell ref="C45:D45"/>
    <mergeCell ref="E45:S45"/>
    <mergeCell ref="U45:V45"/>
    <mergeCell ref="W45:AK45"/>
    <mergeCell ref="AM45:AN45"/>
    <mergeCell ref="BE46:BF46"/>
    <mergeCell ref="BG46:BU46"/>
    <mergeCell ref="BW46:BX46"/>
    <mergeCell ref="BY46:CM46"/>
    <mergeCell ref="DG45:DH45"/>
    <mergeCell ref="C46:D46"/>
    <mergeCell ref="E46:S46"/>
    <mergeCell ref="U46:V46"/>
    <mergeCell ref="W46:AK46"/>
    <mergeCell ref="AM46:AN46"/>
    <mergeCell ref="AO45:BC45"/>
    <mergeCell ref="BE45:BF45"/>
    <mergeCell ref="BG45:BU45"/>
    <mergeCell ref="BW45:BX45"/>
    <mergeCell ref="CO43:CP43"/>
    <mergeCell ref="CQ43:DE43"/>
    <mergeCell ref="BE44:BF44"/>
    <mergeCell ref="BG44:BU44"/>
    <mergeCell ref="BW44:BX44"/>
    <mergeCell ref="BY44:CM44"/>
    <mergeCell ref="C44:D44"/>
    <mergeCell ref="E44:S44"/>
    <mergeCell ref="U44:V44"/>
    <mergeCell ref="W44:AK44"/>
    <mergeCell ref="AM44:AN44"/>
    <mergeCell ref="AO44:BC44"/>
    <mergeCell ref="CO44:CP44"/>
    <mergeCell ref="CQ44:DE44"/>
    <mergeCell ref="BY43:CM43"/>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DB18:DI19"/>
    <mergeCell ref="BN21:BU21"/>
    <mergeCell ref="BV21:CC21"/>
    <mergeCell ref="CT20:DA21"/>
    <mergeCell ref="DB20:DI21"/>
    <mergeCell ref="CE20:CS21"/>
    <mergeCell ref="BN19:BU19"/>
    <mergeCell ref="BV19:CC19"/>
    <mergeCell ref="BV18:CC18"/>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5:K15"/>
    <mergeCell ref="AH16:AL16"/>
    <mergeCell ref="AU16:AX16"/>
    <mergeCell ref="R12:V12"/>
    <mergeCell ref="R13:V13"/>
    <mergeCell ref="L15:V15"/>
    <mergeCell ref="AC15:AG15"/>
    <mergeCell ref="R14:V14"/>
    <mergeCell ref="B12:K14"/>
    <mergeCell ref="L12:Q12"/>
    <mergeCell ref="L14:Q14"/>
    <mergeCell ref="BN12:BU12"/>
    <mergeCell ref="AY13:BM13"/>
    <mergeCell ref="AM12:AT12"/>
    <mergeCell ref="W14:AB15"/>
    <mergeCell ref="AC14:AG14"/>
    <mergeCell ref="AH14:AL14"/>
    <mergeCell ref="AU14:AX14"/>
    <mergeCell ref="AH15:AL15"/>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V13:CC13"/>
    <mergeCell ref="BN14:BU14"/>
    <mergeCell ref="DB12:DI12"/>
    <mergeCell ref="AY12:BM12"/>
    <mergeCell ref="CT13:DA13"/>
    <mergeCell ref="BN13:BU13"/>
    <mergeCell ref="DB9:DI9"/>
    <mergeCell ref="BV10:CC10"/>
    <mergeCell ref="CT10:DA10"/>
    <mergeCell ref="DB10:DI10"/>
    <mergeCell ref="CT9:DA9"/>
    <mergeCell ref="DB13:DI13"/>
    <mergeCell ref="L9:Q9"/>
    <mergeCell ref="L10:Q10"/>
    <mergeCell ref="R9:V9"/>
    <mergeCell ref="AU9:AX9"/>
    <mergeCell ref="BN9:BU9"/>
    <mergeCell ref="AM9:AT9"/>
    <mergeCell ref="AM10:AT10"/>
    <mergeCell ref="AY10:BM10"/>
    <mergeCell ref="CT12:DA12"/>
    <mergeCell ref="W12:AB13"/>
    <mergeCell ref="L13:Q13"/>
    <mergeCell ref="DB7:DI7"/>
    <mergeCell ref="AU8:AX8"/>
    <mergeCell ref="BN8:BU8"/>
    <mergeCell ref="BV8:CC8"/>
    <mergeCell ref="CT8:DA8"/>
    <mergeCell ref="DB8:DI8"/>
    <mergeCell ref="BN7:BU7"/>
    <mergeCell ref="BV7:CC7"/>
    <mergeCell ref="CT7:DA7"/>
    <mergeCell ref="CT3:DA3"/>
    <mergeCell ref="BN6:BU6"/>
    <mergeCell ref="DB6:DI6"/>
    <mergeCell ref="AU5:AX5"/>
    <mergeCell ref="BN5:BU5"/>
    <mergeCell ref="BV5:CC5"/>
    <mergeCell ref="CT5:DA5"/>
    <mergeCell ref="DB5:DI5"/>
    <mergeCell ref="BV6:CC6"/>
    <mergeCell ref="CT6:DA6"/>
    <mergeCell ref="CD5:CS5"/>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Y20:BM20"/>
    <mergeCell ref="AY21:BM21"/>
    <mergeCell ref="L21:P21"/>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CE22:CS23"/>
    <mergeCell ref="CE18:CS19"/>
    <mergeCell ref="BN20:BU20"/>
    <mergeCell ref="BV20:CC20"/>
    <mergeCell ref="CE24:CS25"/>
    <mergeCell ref="BV25:CC25"/>
    <mergeCell ref="BV24:CC24"/>
    <mergeCell ref="BN24:BU24"/>
    <mergeCell ref="CD9:CS9"/>
    <mergeCell ref="CD10:CS10"/>
    <mergeCell ref="CD11:CS11"/>
    <mergeCell ref="AM5:AT5"/>
    <mergeCell ref="AM6:AT6"/>
    <mergeCell ref="AM7:AT7"/>
    <mergeCell ref="AM8:AT8"/>
    <mergeCell ref="AM11:AT11"/>
    <mergeCell ref="CD14:CS14"/>
    <mergeCell ref="CD6:CS6"/>
    <mergeCell ref="CD7:CS7"/>
    <mergeCell ref="CD13:CS13"/>
    <mergeCell ref="CD8:CS8"/>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topLeftCell="AQ1" zoomScaleNormal="100" workbookViewId="0">
      <selection activeCell="AZ37" sqref="AZ37:BF37"/>
    </sheetView>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378</v>
      </c>
      <c r="DI1" s="515"/>
      <c r="DJ1" s="515"/>
      <c r="DK1" s="515"/>
      <c r="DL1" s="515"/>
      <c r="DM1" s="515"/>
      <c r="DN1" s="516"/>
      <c r="DP1" s="514" t="s">
        <v>379</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x14ac:dyDescent="0.15">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36" t="s">
        <v>270</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6" t="s">
        <v>271</v>
      </c>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8"/>
      <c r="CD3" s="517" t="s">
        <v>272</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x14ac:dyDescent="0.15">
      <c r="B4" s="536" t="s">
        <v>78</v>
      </c>
      <c r="C4" s="537"/>
      <c r="D4" s="537"/>
      <c r="E4" s="537"/>
      <c r="F4" s="537"/>
      <c r="G4" s="537"/>
      <c r="H4" s="537"/>
      <c r="I4" s="537"/>
      <c r="J4" s="537"/>
      <c r="K4" s="537"/>
      <c r="L4" s="537"/>
      <c r="M4" s="537"/>
      <c r="N4" s="537"/>
      <c r="O4" s="537"/>
      <c r="P4" s="537"/>
      <c r="Q4" s="538"/>
      <c r="R4" s="536" t="s">
        <v>273</v>
      </c>
      <c r="S4" s="537"/>
      <c r="T4" s="537"/>
      <c r="U4" s="537"/>
      <c r="V4" s="537"/>
      <c r="W4" s="537"/>
      <c r="X4" s="537"/>
      <c r="Y4" s="538"/>
      <c r="Z4" s="536" t="s">
        <v>274</v>
      </c>
      <c r="AA4" s="537"/>
      <c r="AB4" s="537"/>
      <c r="AC4" s="538"/>
      <c r="AD4" s="536" t="s">
        <v>275</v>
      </c>
      <c r="AE4" s="537"/>
      <c r="AF4" s="537"/>
      <c r="AG4" s="537"/>
      <c r="AH4" s="537"/>
      <c r="AI4" s="537"/>
      <c r="AJ4" s="537"/>
      <c r="AK4" s="538"/>
      <c r="AL4" s="536" t="s">
        <v>274</v>
      </c>
      <c r="AM4" s="537"/>
      <c r="AN4" s="537"/>
      <c r="AO4" s="538"/>
      <c r="AP4" s="520" t="s">
        <v>276</v>
      </c>
      <c r="AQ4" s="520"/>
      <c r="AR4" s="520"/>
      <c r="AS4" s="520"/>
      <c r="AT4" s="520"/>
      <c r="AU4" s="520"/>
      <c r="AV4" s="520"/>
      <c r="AW4" s="520"/>
      <c r="AX4" s="520"/>
      <c r="AY4" s="520"/>
      <c r="AZ4" s="520"/>
      <c r="BA4" s="520"/>
      <c r="BB4" s="520"/>
      <c r="BC4" s="520"/>
      <c r="BD4" s="520"/>
      <c r="BE4" s="520"/>
      <c r="BF4" s="520"/>
      <c r="BG4" s="520" t="s">
        <v>277</v>
      </c>
      <c r="BH4" s="520"/>
      <c r="BI4" s="520"/>
      <c r="BJ4" s="520"/>
      <c r="BK4" s="520"/>
      <c r="BL4" s="520"/>
      <c r="BM4" s="520"/>
      <c r="BN4" s="520"/>
      <c r="BO4" s="520" t="s">
        <v>274</v>
      </c>
      <c r="BP4" s="520"/>
      <c r="BQ4" s="520"/>
      <c r="BR4" s="520"/>
      <c r="BS4" s="520" t="s">
        <v>278</v>
      </c>
      <c r="BT4" s="520"/>
      <c r="BU4" s="520"/>
      <c r="BV4" s="520"/>
      <c r="BW4" s="520"/>
      <c r="BX4" s="520"/>
      <c r="BY4" s="520"/>
      <c r="BZ4" s="520"/>
      <c r="CA4" s="520"/>
      <c r="CB4" s="520"/>
      <c r="CD4" s="517" t="s">
        <v>279</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x14ac:dyDescent="0.15">
      <c r="B5" s="547" t="s">
        <v>280</v>
      </c>
      <c r="C5" s="548"/>
      <c r="D5" s="548"/>
      <c r="E5" s="548"/>
      <c r="F5" s="548"/>
      <c r="G5" s="548"/>
      <c r="H5" s="548"/>
      <c r="I5" s="548"/>
      <c r="J5" s="548"/>
      <c r="K5" s="548"/>
      <c r="L5" s="548"/>
      <c r="M5" s="548"/>
      <c r="N5" s="548"/>
      <c r="O5" s="548"/>
      <c r="P5" s="548"/>
      <c r="Q5" s="549"/>
      <c r="R5" s="539">
        <v>3358571</v>
      </c>
      <c r="S5" s="540"/>
      <c r="T5" s="540"/>
      <c r="U5" s="540"/>
      <c r="V5" s="540"/>
      <c r="W5" s="540"/>
      <c r="X5" s="540"/>
      <c r="Y5" s="541"/>
      <c r="Z5" s="542">
        <v>20.2</v>
      </c>
      <c r="AA5" s="542"/>
      <c r="AB5" s="542"/>
      <c r="AC5" s="542"/>
      <c r="AD5" s="543">
        <v>3358571</v>
      </c>
      <c r="AE5" s="543"/>
      <c r="AF5" s="543"/>
      <c r="AG5" s="543"/>
      <c r="AH5" s="543"/>
      <c r="AI5" s="543"/>
      <c r="AJ5" s="543"/>
      <c r="AK5" s="543"/>
      <c r="AL5" s="544">
        <v>35.799999999999997</v>
      </c>
      <c r="AM5" s="545"/>
      <c r="AN5" s="545"/>
      <c r="AO5" s="546"/>
      <c r="AP5" s="547" t="s">
        <v>380</v>
      </c>
      <c r="AQ5" s="548"/>
      <c r="AR5" s="548"/>
      <c r="AS5" s="548"/>
      <c r="AT5" s="548"/>
      <c r="AU5" s="548"/>
      <c r="AV5" s="548"/>
      <c r="AW5" s="548"/>
      <c r="AX5" s="548"/>
      <c r="AY5" s="548"/>
      <c r="AZ5" s="548"/>
      <c r="BA5" s="548"/>
      <c r="BB5" s="548"/>
      <c r="BC5" s="548"/>
      <c r="BD5" s="548"/>
      <c r="BE5" s="548"/>
      <c r="BF5" s="549"/>
      <c r="BG5" s="526">
        <v>3338021</v>
      </c>
      <c r="BH5" s="527"/>
      <c r="BI5" s="527"/>
      <c r="BJ5" s="527"/>
      <c r="BK5" s="527"/>
      <c r="BL5" s="527"/>
      <c r="BM5" s="527"/>
      <c r="BN5" s="528"/>
      <c r="BO5" s="529">
        <v>99.4</v>
      </c>
      <c r="BP5" s="529"/>
      <c r="BQ5" s="529"/>
      <c r="BR5" s="529"/>
      <c r="BS5" s="521" t="s">
        <v>381</v>
      </c>
      <c r="BT5" s="521"/>
      <c r="BU5" s="521"/>
      <c r="BV5" s="521"/>
      <c r="BW5" s="521"/>
      <c r="BX5" s="521"/>
      <c r="BY5" s="521"/>
      <c r="BZ5" s="521"/>
      <c r="CA5" s="521"/>
      <c r="CB5" s="522"/>
      <c r="CD5" s="517" t="s">
        <v>276</v>
      </c>
      <c r="CE5" s="518"/>
      <c r="CF5" s="518"/>
      <c r="CG5" s="518"/>
      <c r="CH5" s="518"/>
      <c r="CI5" s="518"/>
      <c r="CJ5" s="518"/>
      <c r="CK5" s="518"/>
      <c r="CL5" s="518"/>
      <c r="CM5" s="518"/>
      <c r="CN5" s="518"/>
      <c r="CO5" s="518"/>
      <c r="CP5" s="518"/>
      <c r="CQ5" s="519"/>
      <c r="CR5" s="517" t="s">
        <v>281</v>
      </c>
      <c r="CS5" s="518"/>
      <c r="CT5" s="518"/>
      <c r="CU5" s="518"/>
      <c r="CV5" s="518"/>
      <c r="CW5" s="518"/>
      <c r="CX5" s="518"/>
      <c r="CY5" s="519"/>
      <c r="CZ5" s="517" t="s">
        <v>274</v>
      </c>
      <c r="DA5" s="518"/>
      <c r="DB5" s="518"/>
      <c r="DC5" s="519"/>
      <c r="DD5" s="517" t="s">
        <v>282</v>
      </c>
      <c r="DE5" s="518"/>
      <c r="DF5" s="518"/>
      <c r="DG5" s="518"/>
      <c r="DH5" s="518"/>
      <c r="DI5" s="518"/>
      <c r="DJ5" s="518"/>
      <c r="DK5" s="518"/>
      <c r="DL5" s="518"/>
      <c r="DM5" s="518"/>
      <c r="DN5" s="518"/>
      <c r="DO5" s="518"/>
      <c r="DP5" s="519"/>
      <c r="DQ5" s="517" t="s">
        <v>283</v>
      </c>
      <c r="DR5" s="518"/>
      <c r="DS5" s="518"/>
      <c r="DT5" s="518"/>
      <c r="DU5" s="518"/>
      <c r="DV5" s="518"/>
      <c r="DW5" s="518"/>
      <c r="DX5" s="518"/>
      <c r="DY5" s="518"/>
      <c r="DZ5" s="518"/>
      <c r="EA5" s="518"/>
      <c r="EB5" s="518"/>
      <c r="EC5" s="519"/>
    </row>
    <row r="6" spans="2:143" ht="11.25" customHeight="1" x14ac:dyDescent="0.15">
      <c r="B6" s="552" t="s">
        <v>284</v>
      </c>
      <c r="C6" s="553"/>
      <c r="D6" s="553"/>
      <c r="E6" s="553"/>
      <c r="F6" s="553"/>
      <c r="G6" s="553"/>
      <c r="H6" s="553"/>
      <c r="I6" s="553"/>
      <c r="J6" s="553"/>
      <c r="K6" s="553"/>
      <c r="L6" s="553"/>
      <c r="M6" s="553"/>
      <c r="N6" s="553"/>
      <c r="O6" s="553"/>
      <c r="P6" s="553"/>
      <c r="Q6" s="554"/>
      <c r="R6" s="526">
        <v>173447</v>
      </c>
      <c r="S6" s="527"/>
      <c r="T6" s="527"/>
      <c r="U6" s="527"/>
      <c r="V6" s="527"/>
      <c r="W6" s="527"/>
      <c r="X6" s="527"/>
      <c r="Y6" s="528"/>
      <c r="Z6" s="529">
        <v>1</v>
      </c>
      <c r="AA6" s="529"/>
      <c r="AB6" s="529"/>
      <c r="AC6" s="529"/>
      <c r="AD6" s="521">
        <v>173447</v>
      </c>
      <c r="AE6" s="521"/>
      <c r="AF6" s="521"/>
      <c r="AG6" s="521"/>
      <c r="AH6" s="521"/>
      <c r="AI6" s="521"/>
      <c r="AJ6" s="521"/>
      <c r="AK6" s="521"/>
      <c r="AL6" s="533">
        <v>1.8</v>
      </c>
      <c r="AM6" s="534"/>
      <c r="AN6" s="534"/>
      <c r="AO6" s="535"/>
      <c r="AP6" s="552" t="s">
        <v>285</v>
      </c>
      <c r="AQ6" s="553"/>
      <c r="AR6" s="553"/>
      <c r="AS6" s="553"/>
      <c r="AT6" s="553"/>
      <c r="AU6" s="553"/>
      <c r="AV6" s="553"/>
      <c r="AW6" s="553"/>
      <c r="AX6" s="553"/>
      <c r="AY6" s="553"/>
      <c r="AZ6" s="553"/>
      <c r="BA6" s="553"/>
      <c r="BB6" s="553"/>
      <c r="BC6" s="553"/>
      <c r="BD6" s="553"/>
      <c r="BE6" s="553"/>
      <c r="BF6" s="554"/>
      <c r="BG6" s="526">
        <v>3338021</v>
      </c>
      <c r="BH6" s="527"/>
      <c r="BI6" s="527"/>
      <c r="BJ6" s="527"/>
      <c r="BK6" s="527"/>
      <c r="BL6" s="527"/>
      <c r="BM6" s="527"/>
      <c r="BN6" s="528"/>
      <c r="BO6" s="529">
        <v>99.4</v>
      </c>
      <c r="BP6" s="529"/>
      <c r="BQ6" s="529"/>
      <c r="BR6" s="529"/>
      <c r="BS6" s="521" t="s">
        <v>382</v>
      </c>
      <c r="BT6" s="521"/>
      <c r="BU6" s="521"/>
      <c r="BV6" s="521"/>
      <c r="BW6" s="521"/>
      <c r="BX6" s="521"/>
      <c r="BY6" s="521"/>
      <c r="BZ6" s="521"/>
      <c r="CA6" s="521"/>
      <c r="CB6" s="522"/>
      <c r="CD6" s="523" t="s">
        <v>286</v>
      </c>
      <c r="CE6" s="524"/>
      <c r="CF6" s="524"/>
      <c r="CG6" s="524"/>
      <c r="CH6" s="524"/>
      <c r="CI6" s="524"/>
      <c r="CJ6" s="524"/>
      <c r="CK6" s="524"/>
      <c r="CL6" s="524"/>
      <c r="CM6" s="524"/>
      <c r="CN6" s="524"/>
      <c r="CO6" s="524"/>
      <c r="CP6" s="524"/>
      <c r="CQ6" s="525"/>
      <c r="CR6" s="526">
        <v>109845</v>
      </c>
      <c r="CS6" s="527"/>
      <c r="CT6" s="527"/>
      <c r="CU6" s="527"/>
      <c r="CV6" s="527"/>
      <c r="CW6" s="527"/>
      <c r="CX6" s="527"/>
      <c r="CY6" s="528"/>
      <c r="CZ6" s="529">
        <v>0.7</v>
      </c>
      <c r="DA6" s="529"/>
      <c r="DB6" s="529"/>
      <c r="DC6" s="529"/>
      <c r="DD6" s="550" t="s">
        <v>382</v>
      </c>
      <c r="DE6" s="527"/>
      <c r="DF6" s="527"/>
      <c r="DG6" s="527"/>
      <c r="DH6" s="527"/>
      <c r="DI6" s="527"/>
      <c r="DJ6" s="527"/>
      <c r="DK6" s="527"/>
      <c r="DL6" s="527"/>
      <c r="DM6" s="527"/>
      <c r="DN6" s="527"/>
      <c r="DO6" s="527"/>
      <c r="DP6" s="528"/>
      <c r="DQ6" s="550">
        <v>109845</v>
      </c>
      <c r="DR6" s="527"/>
      <c r="DS6" s="527"/>
      <c r="DT6" s="527"/>
      <c r="DU6" s="527"/>
      <c r="DV6" s="527"/>
      <c r="DW6" s="527"/>
      <c r="DX6" s="527"/>
      <c r="DY6" s="527"/>
      <c r="DZ6" s="527"/>
      <c r="EA6" s="527"/>
      <c r="EB6" s="527"/>
      <c r="EC6" s="551"/>
    </row>
    <row r="7" spans="2:143" ht="11.25" customHeight="1" x14ac:dyDescent="0.15">
      <c r="B7" s="552" t="s">
        <v>287</v>
      </c>
      <c r="C7" s="553"/>
      <c r="D7" s="553"/>
      <c r="E7" s="553"/>
      <c r="F7" s="553"/>
      <c r="G7" s="553"/>
      <c r="H7" s="553"/>
      <c r="I7" s="553"/>
      <c r="J7" s="553"/>
      <c r="K7" s="553"/>
      <c r="L7" s="553"/>
      <c r="M7" s="553"/>
      <c r="N7" s="553"/>
      <c r="O7" s="553"/>
      <c r="P7" s="553"/>
      <c r="Q7" s="554"/>
      <c r="R7" s="526">
        <v>11838</v>
      </c>
      <c r="S7" s="527"/>
      <c r="T7" s="527"/>
      <c r="U7" s="527"/>
      <c r="V7" s="527"/>
      <c r="W7" s="527"/>
      <c r="X7" s="527"/>
      <c r="Y7" s="528"/>
      <c r="Z7" s="529">
        <v>0.1</v>
      </c>
      <c r="AA7" s="529"/>
      <c r="AB7" s="529"/>
      <c r="AC7" s="529"/>
      <c r="AD7" s="521">
        <v>11838</v>
      </c>
      <c r="AE7" s="521"/>
      <c r="AF7" s="521"/>
      <c r="AG7" s="521"/>
      <c r="AH7" s="521"/>
      <c r="AI7" s="521"/>
      <c r="AJ7" s="521"/>
      <c r="AK7" s="521"/>
      <c r="AL7" s="533">
        <v>0.1</v>
      </c>
      <c r="AM7" s="534"/>
      <c r="AN7" s="534"/>
      <c r="AO7" s="535"/>
      <c r="AP7" s="552" t="s">
        <v>288</v>
      </c>
      <c r="AQ7" s="553"/>
      <c r="AR7" s="553"/>
      <c r="AS7" s="553"/>
      <c r="AT7" s="553"/>
      <c r="AU7" s="553"/>
      <c r="AV7" s="553"/>
      <c r="AW7" s="553"/>
      <c r="AX7" s="553"/>
      <c r="AY7" s="553"/>
      <c r="AZ7" s="553"/>
      <c r="BA7" s="553"/>
      <c r="BB7" s="553"/>
      <c r="BC7" s="553"/>
      <c r="BD7" s="553"/>
      <c r="BE7" s="553"/>
      <c r="BF7" s="554"/>
      <c r="BG7" s="526">
        <v>1304873</v>
      </c>
      <c r="BH7" s="527"/>
      <c r="BI7" s="527"/>
      <c r="BJ7" s="527"/>
      <c r="BK7" s="527"/>
      <c r="BL7" s="527"/>
      <c r="BM7" s="527"/>
      <c r="BN7" s="528"/>
      <c r="BO7" s="529">
        <v>38.9</v>
      </c>
      <c r="BP7" s="529"/>
      <c r="BQ7" s="529"/>
      <c r="BR7" s="529"/>
      <c r="BS7" s="521" t="s">
        <v>382</v>
      </c>
      <c r="BT7" s="521"/>
      <c r="BU7" s="521"/>
      <c r="BV7" s="521"/>
      <c r="BW7" s="521"/>
      <c r="BX7" s="521"/>
      <c r="BY7" s="521"/>
      <c r="BZ7" s="521"/>
      <c r="CA7" s="521"/>
      <c r="CB7" s="522"/>
      <c r="CD7" s="530" t="s">
        <v>289</v>
      </c>
      <c r="CE7" s="531"/>
      <c r="CF7" s="531"/>
      <c r="CG7" s="531"/>
      <c r="CH7" s="531"/>
      <c r="CI7" s="531"/>
      <c r="CJ7" s="531"/>
      <c r="CK7" s="531"/>
      <c r="CL7" s="531"/>
      <c r="CM7" s="531"/>
      <c r="CN7" s="531"/>
      <c r="CO7" s="531"/>
      <c r="CP7" s="531"/>
      <c r="CQ7" s="532"/>
      <c r="CR7" s="526">
        <v>4544011</v>
      </c>
      <c r="CS7" s="527"/>
      <c r="CT7" s="527"/>
      <c r="CU7" s="527"/>
      <c r="CV7" s="527"/>
      <c r="CW7" s="527"/>
      <c r="CX7" s="527"/>
      <c r="CY7" s="528"/>
      <c r="CZ7" s="529">
        <v>28.4</v>
      </c>
      <c r="DA7" s="529"/>
      <c r="DB7" s="529"/>
      <c r="DC7" s="529"/>
      <c r="DD7" s="550">
        <v>1576876</v>
      </c>
      <c r="DE7" s="527"/>
      <c r="DF7" s="527"/>
      <c r="DG7" s="527"/>
      <c r="DH7" s="527"/>
      <c r="DI7" s="527"/>
      <c r="DJ7" s="527"/>
      <c r="DK7" s="527"/>
      <c r="DL7" s="527"/>
      <c r="DM7" s="527"/>
      <c r="DN7" s="527"/>
      <c r="DO7" s="527"/>
      <c r="DP7" s="528"/>
      <c r="DQ7" s="550">
        <v>2713166</v>
      </c>
      <c r="DR7" s="527"/>
      <c r="DS7" s="527"/>
      <c r="DT7" s="527"/>
      <c r="DU7" s="527"/>
      <c r="DV7" s="527"/>
      <c r="DW7" s="527"/>
      <c r="DX7" s="527"/>
      <c r="DY7" s="527"/>
      <c r="DZ7" s="527"/>
      <c r="EA7" s="527"/>
      <c r="EB7" s="527"/>
      <c r="EC7" s="551"/>
    </row>
    <row r="8" spans="2:143" ht="11.25" customHeight="1" x14ac:dyDescent="0.15">
      <c r="B8" s="552" t="s">
        <v>383</v>
      </c>
      <c r="C8" s="553"/>
      <c r="D8" s="553"/>
      <c r="E8" s="553"/>
      <c r="F8" s="553"/>
      <c r="G8" s="553"/>
      <c r="H8" s="553"/>
      <c r="I8" s="553"/>
      <c r="J8" s="553"/>
      <c r="K8" s="553"/>
      <c r="L8" s="553"/>
      <c r="M8" s="553"/>
      <c r="N8" s="553"/>
      <c r="O8" s="553"/>
      <c r="P8" s="553"/>
      <c r="Q8" s="554"/>
      <c r="R8" s="526">
        <v>5092</v>
      </c>
      <c r="S8" s="527"/>
      <c r="T8" s="527"/>
      <c r="U8" s="527"/>
      <c r="V8" s="527"/>
      <c r="W8" s="527"/>
      <c r="X8" s="527"/>
      <c r="Y8" s="528"/>
      <c r="Z8" s="529">
        <v>0</v>
      </c>
      <c r="AA8" s="529"/>
      <c r="AB8" s="529"/>
      <c r="AC8" s="529"/>
      <c r="AD8" s="521">
        <v>5092</v>
      </c>
      <c r="AE8" s="521"/>
      <c r="AF8" s="521"/>
      <c r="AG8" s="521"/>
      <c r="AH8" s="521"/>
      <c r="AI8" s="521"/>
      <c r="AJ8" s="521"/>
      <c r="AK8" s="521"/>
      <c r="AL8" s="533">
        <v>0.1</v>
      </c>
      <c r="AM8" s="534"/>
      <c r="AN8" s="534"/>
      <c r="AO8" s="535"/>
      <c r="AP8" s="552" t="s">
        <v>290</v>
      </c>
      <c r="AQ8" s="553"/>
      <c r="AR8" s="553"/>
      <c r="AS8" s="553"/>
      <c r="AT8" s="553"/>
      <c r="AU8" s="553"/>
      <c r="AV8" s="553"/>
      <c r="AW8" s="553"/>
      <c r="AX8" s="553"/>
      <c r="AY8" s="553"/>
      <c r="AZ8" s="553"/>
      <c r="BA8" s="553"/>
      <c r="BB8" s="553"/>
      <c r="BC8" s="553"/>
      <c r="BD8" s="553"/>
      <c r="BE8" s="553"/>
      <c r="BF8" s="554"/>
      <c r="BG8" s="526">
        <v>33959</v>
      </c>
      <c r="BH8" s="527"/>
      <c r="BI8" s="527"/>
      <c r="BJ8" s="527"/>
      <c r="BK8" s="527"/>
      <c r="BL8" s="527"/>
      <c r="BM8" s="527"/>
      <c r="BN8" s="528"/>
      <c r="BO8" s="529">
        <v>1</v>
      </c>
      <c r="BP8" s="529"/>
      <c r="BQ8" s="529"/>
      <c r="BR8" s="529"/>
      <c r="BS8" s="521" t="s">
        <v>384</v>
      </c>
      <c r="BT8" s="521"/>
      <c r="BU8" s="521"/>
      <c r="BV8" s="521"/>
      <c r="BW8" s="521"/>
      <c r="BX8" s="521"/>
      <c r="BY8" s="521"/>
      <c r="BZ8" s="521"/>
      <c r="CA8" s="521"/>
      <c r="CB8" s="522"/>
      <c r="CD8" s="530" t="s">
        <v>291</v>
      </c>
      <c r="CE8" s="531"/>
      <c r="CF8" s="531"/>
      <c r="CG8" s="531"/>
      <c r="CH8" s="531"/>
      <c r="CI8" s="531"/>
      <c r="CJ8" s="531"/>
      <c r="CK8" s="531"/>
      <c r="CL8" s="531"/>
      <c r="CM8" s="531"/>
      <c r="CN8" s="531"/>
      <c r="CO8" s="531"/>
      <c r="CP8" s="531"/>
      <c r="CQ8" s="532"/>
      <c r="CR8" s="526">
        <v>3307561</v>
      </c>
      <c r="CS8" s="527"/>
      <c r="CT8" s="527"/>
      <c r="CU8" s="527"/>
      <c r="CV8" s="527"/>
      <c r="CW8" s="527"/>
      <c r="CX8" s="527"/>
      <c r="CY8" s="528"/>
      <c r="CZ8" s="529">
        <v>20.7</v>
      </c>
      <c r="DA8" s="529"/>
      <c r="DB8" s="529"/>
      <c r="DC8" s="529"/>
      <c r="DD8" s="550">
        <v>570553</v>
      </c>
      <c r="DE8" s="527"/>
      <c r="DF8" s="527"/>
      <c r="DG8" s="527"/>
      <c r="DH8" s="527"/>
      <c r="DI8" s="527"/>
      <c r="DJ8" s="527"/>
      <c r="DK8" s="527"/>
      <c r="DL8" s="527"/>
      <c r="DM8" s="527"/>
      <c r="DN8" s="527"/>
      <c r="DO8" s="527"/>
      <c r="DP8" s="528"/>
      <c r="DQ8" s="550">
        <v>1840901</v>
      </c>
      <c r="DR8" s="527"/>
      <c r="DS8" s="527"/>
      <c r="DT8" s="527"/>
      <c r="DU8" s="527"/>
      <c r="DV8" s="527"/>
      <c r="DW8" s="527"/>
      <c r="DX8" s="527"/>
      <c r="DY8" s="527"/>
      <c r="DZ8" s="527"/>
      <c r="EA8" s="527"/>
      <c r="EB8" s="527"/>
      <c r="EC8" s="551"/>
    </row>
    <row r="9" spans="2:143" ht="11.25" customHeight="1" x14ac:dyDescent="0.15">
      <c r="B9" s="552" t="s">
        <v>385</v>
      </c>
      <c r="C9" s="553"/>
      <c r="D9" s="553"/>
      <c r="E9" s="553"/>
      <c r="F9" s="553"/>
      <c r="G9" s="553"/>
      <c r="H9" s="553"/>
      <c r="I9" s="553"/>
      <c r="J9" s="553"/>
      <c r="K9" s="553"/>
      <c r="L9" s="553"/>
      <c r="M9" s="553"/>
      <c r="N9" s="553"/>
      <c r="O9" s="553"/>
      <c r="P9" s="553"/>
      <c r="Q9" s="554"/>
      <c r="R9" s="526">
        <v>1499</v>
      </c>
      <c r="S9" s="527"/>
      <c r="T9" s="527"/>
      <c r="U9" s="527"/>
      <c r="V9" s="527"/>
      <c r="W9" s="527"/>
      <c r="X9" s="527"/>
      <c r="Y9" s="528"/>
      <c r="Z9" s="529">
        <v>0</v>
      </c>
      <c r="AA9" s="529"/>
      <c r="AB9" s="529"/>
      <c r="AC9" s="529"/>
      <c r="AD9" s="521">
        <v>1499</v>
      </c>
      <c r="AE9" s="521"/>
      <c r="AF9" s="521"/>
      <c r="AG9" s="521"/>
      <c r="AH9" s="521"/>
      <c r="AI9" s="521"/>
      <c r="AJ9" s="521"/>
      <c r="AK9" s="521"/>
      <c r="AL9" s="533">
        <v>0</v>
      </c>
      <c r="AM9" s="534"/>
      <c r="AN9" s="534"/>
      <c r="AO9" s="535"/>
      <c r="AP9" s="552" t="s">
        <v>292</v>
      </c>
      <c r="AQ9" s="553"/>
      <c r="AR9" s="553"/>
      <c r="AS9" s="553"/>
      <c r="AT9" s="553"/>
      <c r="AU9" s="553"/>
      <c r="AV9" s="553"/>
      <c r="AW9" s="553"/>
      <c r="AX9" s="553"/>
      <c r="AY9" s="553"/>
      <c r="AZ9" s="553"/>
      <c r="BA9" s="553"/>
      <c r="BB9" s="553"/>
      <c r="BC9" s="553"/>
      <c r="BD9" s="553"/>
      <c r="BE9" s="553"/>
      <c r="BF9" s="554"/>
      <c r="BG9" s="526">
        <v>952738</v>
      </c>
      <c r="BH9" s="527"/>
      <c r="BI9" s="527"/>
      <c r="BJ9" s="527"/>
      <c r="BK9" s="527"/>
      <c r="BL9" s="527"/>
      <c r="BM9" s="527"/>
      <c r="BN9" s="528"/>
      <c r="BO9" s="529">
        <v>28.4</v>
      </c>
      <c r="BP9" s="529"/>
      <c r="BQ9" s="529"/>
      <c r="BR9" s="529"/>
      <c r="BS9" s="521" t="s">
        <v>386</v>
      </c>
      <c r="BT9" s="521"/>
      <c r="BU9" s="521"/>
      <c r="BV9" s="521"/>
      <c r="BW9" s="521"/>
      <c r="BX9" s="521"/>
      <c r="BY9" s="521"/>
      <c r="BZ9" s="521"/>
      <c r="CA9" s="521"/>
      <c r="CB9" s="522"/>
      <c r="CD9" s="530" t="s">
        <v>293</v>
      </c>
      <c r="CE9" s="531"/>
      <c r="CF9" s="531"/>
      <c r="CG9" s="531"/>
      <c r="CH9" s="531"/>
      <c r="CI9" s="531"/>
      <c r="CJ9" s="531"/>
      <c r="CK9" s="531"/>
      <c r="CL9" s="531"/>
      <c r="CM9" s="531"/>
      <c r="CN9" s="531"/>
      <c r="CO9" s="531"/>
      <c r="CP9" s="531"/>
      <c r="CQ9" s="532"/>
      <c r="CR9" s="526">
        <v>1281279</v>
      </c>
      <c r="CS9" s="527"/>
      <c r="CT9" s="527"/>
      <c r="CU9" s="527"/>
      <c r="CV9" s="527"/>
      <c r="CW9" s="527"/>
      <c r="CX9" s="527"/>
      <c r="CY9" s="528"/>
      <c r="CZ9" s="529">
        <v>8</v>
      </c>
      <c r="DA9" s="529"/>
      <c r="DB9" s="529"/>
      <c r="DC9" s="529"/>
      <c r="DD9" s="550">
        <v>27254</v>
      </c>
      <c r="DE9" s="527"/>
      <c r="DF9" s="527"/>
      <c r="DG9" s="527"/>
      <c r="DH9" s="527"/>
      <c r="DI9" s="527"/>
      <c r="DJ9" s="527"/>
      <c r="DK9" s="527"/>
      <c r="DL9" s="527"/>
      <c r="DM9" s="527"/>
      <c r="DN9" s="527"/>
      <c r="DO9" s="527"/>
      <c r="DP9" s="528"/>
      <c r="DQ9" s="550">
        <v>1132595</v>
      </c>
      <c r="DR9" s="527"/>
      <c r="DS9" s="527"/>
      <c r="DT9" s="527"/>
      <c r="DU9" s="527"/>
      <c r="DV9" s="527"/>
      <c r="DW9" s="527"/>
      <c r="DX9" s="527"/>
      <c r="DY9" s="527"/>
      <c r="DZ9" s="527"/>
      <c r="EA9" s="527"/>
      <c r="EB9" s="527"/>
      <c r="EC9" s="551"/>
    </row>
    <row r="10" spans="2:143" ht="11.25" customHeight="1" x14ac:dyDescent="0.15">
      <c r="B10" s="552" t="s">
        <v>294</v>
      </c>
      <c r="C10" s="553"/>
      <c r="D10" s="553"/>
      <c r="E10" s="553"/>
      <c r="F10" s="553"/>
      <c r="G10" s="553"/>
      <c r="H10" s="553"/>
      <c r="I10" s="553"/>
      <c r="J10" s="553"/>
      <c r="K10" s="553"/>
      <c r="L10" s="553"/>
      <c r="M10" s="553"/>
      <c r="N10" s="553"/>
      <c r="O10" s="553"/>
      <c r="P10" s="553"/>
      <c r="Q10" s="554"/>
      <c r="R10" s="526">
        <v>223173</v>
      </c>
      <c r="S10" s="527"/>
      <c r="T10" s="527"/>
      <c r="U10" s="527"/>
      <c r="V10" s="527"/>
      <c r="W10" s="527"/>
      <c r="X10" s="527"/>
      <c r="Y10" s="528"/>
      <c r="Z10" s="529">
        <v>1.3</v>
      </c>
      <c r="AA10" s="529"/>
      <c r="AB10" s="529"/>
      <c r="AC10" s="529"/>
      <c r="AD10" s="521">
        <v>223173</v>
      </c>
      <c r="AE10" s="521"/>
      <c r="AF10" s="521"/>
      <c r="AG10" s="521"/>
      <c r="AH10" s="521"/>
      <c r="AI10" s="521"/>
      <c r="AJ10" s="521"/>
      <c r="AK10" s="521"/>
      <c r="AL10" s="533">
        <v>2.4</v>
      </c>
      <c r="AM10" s="534"/>
      <c r="AN10" s="534"/>
      <c r="AO10" s="535"/>
      <c r="AP10" s="552" t="s">
        <v>295</v>
      </c>
      <c r="AQ10" s="553"/>
      <c r="AR10" s="553"/>
      <c r="AS10" s="553"/>
      <c r="AT10" s="553"/>
      <c r="AU10" s="553"/>
      <c r="AV10" s="553"/>
      <c r="AW10" s="553"/>
      <c r="AX10" s="553"/>
      <c r="AY10" s="553"/>
      <c r="AZ10" s="553"/>
      <c r="BA10" s="553"/>
      <c r="BB10" s="553"/>
      <c r="BC10" s="553"/>
      <c r="BD10" s="553"/>
      <c r="BE10" s="553"/>
      <c r="BF10" s="554"/>
      <c r="BG10" s="526">
        <v>56586</v>
      </c>
      <c r="BH10" s="527"/>
      <c r="BI10" s="527"/>
      <c r="BJ10" s="527"/>
      <c r="BK10" s="527"/>
      <c r="BL10" s="527"/>
      <c r="BM10" s="527"/>
      <c r="BN10" s="528"/>
      <c r="BO10" s="529">
        <v>1.7</v>
      </c>
      <c r="BP10" s="529"/>
      <c r="BQ10" s="529"/>
      <c r="BR10" s="529"/>
      <c r="BS10" s="521" t="s">
        <v>386</v>
      </c>
      <c r="BT10" s="521"/>
      <c r="BU10" s="521"/>
      <c r="BV10" s="521"/>
      <c r="BW10" s="521"/>
      <c r="BX10" s="521"/>
      <c r="BY10" s="521"/>
      <c r="BZ10" s="521"/>
      <c r="CA10" s="521"/>
      <c r="CB10" s="522"/>
      <c r="CD10" s="530" t="s">
        <v>296</v>
      </c>
      <c r="CE10" s="531"/>
      <c r="CF10" s="531"/>
      <c r="CG10" s="531"/>
      <c r="CH10" s="531"/>
      <c r="CI10" s="531"/>
      <c r="CJ10" s="531"/>
      <c r="CK10" s="531"/>
      <c r="CL10" s="531"/>
      <c r="CM10" s="531"/>
      <c r="CN10" s="531"/>
      <c r="CO10" s="531"/>
      <c r="CP10" s="531"/>
      <c r="CQ10" s="532"/>
      <c r="CR10" s="526" t="s">
        <v>386</v>
      </c>
      <c r="CS10" s="527"/>
      <c r="CT10" s="527"/>
      <c r="CU10" s="527"/>
      <c r="CV10" s="527"/>
      <c r="CW10" s="527"/>
      <c r="CX10" s="527"/>
      <c r="CY10" s="528"/>
      <c r="CZ10" s="529" t="s">
        <v>386</v>
      </c>
      <c r="DA10" s="529"/>
      <c r="DB10" s="529"/>
      <c r="DC10" s="529"/>
      <c r="DD10" s="550" t="s">
        <v>386</v>
      </c>
      <c r="DE10" s="527"/>
      <c r="DF10" s="527"/>
      <c r="DG10" s="527"/>
      <c r="DH10" s="527"/>
      <c r="DI10" s="527"/>
      <c r="DJ10" s="527"/>
      <c r="DK10" s="527"/>
      <c r="DL10" s="527"/>
      <c r="DM10" s="527"/>
      <c r="DN10" s="527"/>
      <c r="DO10" s="527"/>
      <c r="DP10" s="528"/>
      <c r="DQ10" s="550" t="s">
        <v>386</v>
      </c>
      <c r="DR10" s="527"/>
      <c r="DS10" s="527"/>
      <c r="DT10" s="527"/>
      <c r="DU10" s="527"/>
      <c r="DV10" s="527"/>
      <c r="DW10" s="527"/>
      <c r="DX10" s="527"/>
      <c r="DY10" s="527"/>
      <c r="DZ10" s="527"/>
      <c r="EA10" s="527"/>
      <c r="EB10" s="527"/>
      <c r="EC10" s="551"/>
    </row>
    <row r="11" spans="2:143" ht="11.25" customHeight="1" x14ac:dyDescent="0.15">
      <c r="B11" s="552" t="s">
        <v>297</v>
      </c>
      <c r="C11" s="553"/>
      <c r="D11" s="553"/>
      <c r="E11" s="553"/>
      <c r="F11" s="553"/>
      <c r="G11" s="553"/>
      <c r="H11" s="553"/>
      <c r="I11" s="553"/>
      <c r="J11" s="553"/>
      <c r="K11" s="553"/>
      <c r="L11" s="553"/>
      <c r="M11" s="553"/>
      <c r="N11" s="553"/>
      <c r="O11" s="553"/>
      <c r="P11" s="553"/>
      <c r="Q11" s="554"/>
      <c r="R11" s="526">
        <v>30100</v>
      </c>
      <c r="S11" s="527"/>
      <c r="T11" s="527"/>
      <c r="U11" s="527"/>
      <c r="V11" s="527"/>
      <c r="W11" s="527"/>
      <c r="X11" s="527"/>
      <c r="Y11" s="528"/>
      <c r="Z11" s="529">
        <v>0.2</v>
      </c>
      <c r="AA11" s="529"/>
      <c r="AB11" s="529"/>
      <c r="AC11" s="529"/>
      <c r="AD11" s="521">
        <v>30100</v>
      </c>
      <c r="AE11" s="521"/>
      <c r="AF11" s="521"/>
      <c r="AG11" s="521"/>
      <c r="AH11" s="521"/>
      <c r="AI11" s="521"/>
      <c r="AJ11" s="521"/>
      <c r="AK11" s="521"/>
      <c r="AL11" s="533">
        <v>0.3</v>
      </c>
      <c r="AM11" s="534"/>
      <c r="AN11" s="534"/>
      <c r="AO11" s="535"/>
      <c r="AP11" s="552" t="s">
        <v>298</v>
      </c>
      <c r="AQ11" s="553"/>
      <c r="AR11" s="553"/>
      <c r="AS11" s="553"/>
      <c r="AT11" s="553"/>
      <c r="AU11" s="553"/>
      <c r="AV11" s="553"/>
      <c r="AW11" s="553"/>
      <c r="AX11" s="553"/>
      <c r="AY11" s="553"/>
      <c r="AZ11" s="553"/>
      <c r="BA11" s="553"/>
      <c r="BB11" s="553"/>
      <c r="BC11" s="553"/>
      <c r="BD11" s="553"/>
      <c r="BE11" s="553"/>
      <c r="BF11" s="554"/>
      <c r="BG11" s="526">
        <v>261590</v>
      </c>
      <c r="BH11" s="527"/>
      <c r="BI11" s="527"/>
      <c r="BJ11" s="527"/>
      <c r="BK11" s="527"/>
      <c r="BL11" s="527"/>
      <c r="BM11" s="527"/>
      <c r="BN11" s="528"/>
      <c r="BO11" s="529">
        <v>7.8</v>
      </c>
      <c r="BP11" s="529"/>
      <c r="BQ11" s="529"/>
      <c r="BR11" s="529"/>
      <c r="BS11" s="521" t="s">
        <v>386</v>
      </c>
      <c r="BT11" s="521"/>
      <c r="BU11" s="521"/>
      <c r="BV11" s="521"/>
      <c r="BW11" s="521"/>
      <c r="BX11" s="521"/>
      <c r="BY11" s="521"/>
      <c r="BZ11" s="521"/>
      <c r="CA11" s="521"/>
      <c r="CB11" s="522"/>
      <c r="CD11" s="530" t="s">
        <v>299</v>
      </c>
      <c r="CE11" s="531"/>
      <c r="CF11" s="531"/>
      <c r="CG11" s="531"/>
      <c r="CH11" s="531"/>
      <c r="CI11" s="531"/>
      <c r="CJ11" s="531"/>
      <c r="CK11" s="531"/>
      <c r="CL11" s="531"/>
      <c r="CM11" s="531"/>
      <c r="CN11" s="531"/>
      <c r="CO11" s="531"/>
      <c r="CP11" s="531"/>
      <c r="CQ11" s="532"/>
      <c r="CR11" s="526">
        <v>910827</v>
      </c>
      <c r="CS11" s="527"/>
      <c r="CT11" s="527"/>
      <c r="CU11" s="527"/>
      <c r="CV11" s="527"/>
      <c r="CW11" s="527"/>
      <c r="CX11" s="527"/>
      <c r="CY11" s="528"/>
      <c r="CZ11" s="529">
        <v>5.7</v>
      </c>
      <c r="DA11" s="529"/>
      <c r="DB11" s="529"/>
      <c r="DC11" s="529"/>
      <c r="DD11" s="550">
        <v>429882</v>
      </c>
      <c r="DE11" s="527"/>
      <c r="DF11" s="527"/>
      <c r="DG11" s="527"/>
      <c r="DH11" s="527"/>
      <c r="DI11" s="527"/>
      <c r="DJ11" s="527"/>
      <c r="DK11" s="527"/>
      <c r="DL11" s="527"/>
      <c r="DM11" s="527"/>
      <c r="DN11" s="527"/>
      <c r="DO11" s="527"/>
      <c r="DP11" s="528"/>
      <c r="DQ11" s="550">
        <v>559265</v>
      </c>
      <c r="DR11" s="527"/>
      <c r="DS11" s="527"/>
      <c r="DT11" s="527"/>
      <c r="DU11" s="527"/>
      <c r="DV11" s="527"/>
      <c r="DW11" s="527"/>
      <c r="DX11" s="527"/>
      <c r="DY11" s="527"/>
      <c r="DZ11" s="527"/>
      <c r="EA11" s="527"/>
      <c r="EB11" s="527"/>
      <c r="EC11" s="551"/>
    </row>
    <row r="12" spans="2:143" ht="11.25" customHeight="1" x14ac:dyDescent="0.15">
      <c r="B12" s="552" t="s">
        <v>300</v>
      </c>
      <c r="C12" s="553"/>
      <c r="D12" s="553"/>
      <c r="E12" s="553"/>
      <c r="F12" s="553"/>
      <c r="G12" s="553"/>
      <c r="H12" s="553"/>
      <c r="I12" s="553"/>
      <c r="J12" s="553"/>
      <c r="K12" s="553"/>
      <c r="L12" s="553"/>
      <c r="M12" s="553"/>
      <c r="N12" s="553"/>
      <c r="O12" s="553"/>
      <c r="P12" s="553"/>
      <c r="Q12" s="554"/>
      <c r="R12" s="526" t="s">
        <v>386</v>
      </c>
      <c r="S12" s="527"/>
      <c r="T12" s="527"/>
      <c r="U12" s="527"/>
      <c r="V12" s="527"/>
      <c r="W12" s="527"/>
      <c r="X12" s="527"/>
      <c r="Y12" s="528"/>
      <c r="Z12" s="529" t="s">
        <v>386</v>
      </c>
      <c r="AA12" s="529"/>
      <c r="AB12" s="529"/>
      <c r="AC12" s="529"/>
      <c r="AD12" s="521" t="s">
        <v>386</v>
      </c>
      <c r="AE12" s="521"/>
      <c r="AF12" s="521"/>
      <c r="AG12" s="521"/>
      <c r="AH12" s="521"/>
      <c r="AI12" s="521"/>
      <c r="AJ12" s="521"/>
      <c r="AK12" s="521"/>
      <c r="AL12" s="533" t="s">
        <v>386</v>
      </c>
      <c r="AM12" s="534"/>
      <c r="AN12" s="534"/>
      <c r="AO12" s="535"/>
      <c r="AP12" s="552" t="s">
        <v>301</v>
      </c>
      <c r="AQ12" s="553"/>
      <c r="AR12" s="553"/>
      <c r="AS12" s="553"/>
      <c r="AT12" s="553"/>
      <c r="AU12" s="553"/>
      <c r="AV12" s="553"/>
      <c r="AW12" s="553"/>
      <c r="AX12" s="553"/>
      <c r="AY12" s="553"/>
      <c r="AZ12" s="553"/>
      <c r="BA12" s="553"/>
      <c r="BB12" s="553"/>
      <c r="BC12" s="553"/>
      <c r="BD12" s="553"/>
      <c r="BE12" s="553"/>
      <c r="BF12" s="554"/>
      <c r="BG12" s="526">
        <v>1867338</v>
      </c>
      <c r="BH12" s="527"/>
      <c r="BI12" s="527"/>
      <c r="BJ12" s="527"/>
      <c r="BK12" s="527"/>
      <c r="BL12" s="527"/>
      <c r="BM12" s="527"/>
      <c r="BN12" s="528"/>
      <c r="BO12" s="529">
        <v>55.6</v>
      </c>
      <c r="BP12" s="529"/>
      <c r="BQ12" s="529"/>
      <c r="BR12" s="529"/>
      <c r="BS12" s="521" t="s">
        <v>386</v>
      </c>
      <c r="BT12" s="521"/>
      <c r="BU12" s="521"/>
      <c r="BV12" s="521"/>
      <c r="BW12" s="521"/>
      <c r="BX12" s="521"/>
      <c r="BY12" s="521"/>
      <c r="BZ12" s="521"/>
      <c r="CA12" s="521"/>
      <c r="CB12" s="522"/>
      <c r="CD12" s="530" t="s">
        <v>302</v>
      </c>
      <c r="CE12" s="531"/>
      <c r="CF12" s="531"/>
      <c r="CG12" s="531"/>
      <c r="CH12" s="531"/>
      <c r="CI12" s="531"/>
      <c r="CJ12" s="531"/>
      <c r="CK12" s="531"/>
      <c r="CL12" s="531"/>
      <c r="CM12" s="531"/>
      <c r="CN12" s="531"/>
      <c r="CO12" s="531"/>
      <c r="CP12" s="531"/>
      <c r="CQ12" s="532"/>
      <c r="CR12" s="526">
        <v>457608</v>
      </c>
      <c r="CS12" s="527"/>
      <c r="CT12" s="527"/>
      <c r="CU12" s="527"/>
      <c r="CV12" s="527"/>
      <c r="CW12" s="527"/>
      <c r="CX12" s="527"/>
      <c r="CY12" s="528"/>
      <c r="CZ12" s="529">
        <v>2.9</v>
      </c>
      <c r="DA12" s="529"/>
      <c r="DB12" s="529"/>
      <c r="DC12" s="529"/>
      <c r="DD12" s="550">
        <v>94646</v>
      </c>
      <c r="DE12" s="527"/>
      <c r="DF12" s="527"/>
      <c r="DG12" s="527"/>
      <c r="DH12" s="527"/>
      <c r="DI12" s="527"/>
      <c r="DJ12" s="527"/>
      <c r="DK12" s="527"/>
      <c r="DL12" s="527"/>
      <c r="DM12" s="527"/>
      <c r="DN12" s="527"/>
      <c r="DO12" s="527"/>
      <c r="DP12" s="528"/>
      <c r="DQ12" s="550">
        <v>376082</v>
      </c>
      <c r="DR12" s="527"/>
      <c r="DS12" s="527"/>
      <c r="DT12" s="527"/>
      <c r="DU12" s="527"/>
      <c r="DV12" s="527"/>
      <c r="DW12" s="527"/>
      <c r="DX12" s="527"/>
      <c r="DY12" s="527"/>
      <c r="DZ12" s="527"/>
      <c r="EA12" s="527"/>
      <c r="EB12" s="527"/>
      <c r="EC12" s="551"/>
    </row>
    <row r="13" spans="2:143" ht="11.25" customHeight="1" x14ac:dyDescent="0.15">
      <c r="B13" s="552" t="s">
        <v>303</v>
      </c>
      <c r="C13" s="553"/>
      <c r="D13" s="553"/>
      <c r="E13" s="553"/>
      <c r="F13" s="553"/>
      <c r="G13" s="553"/>
      <c r="H13" s="553"/>
      <c r="I13" s="553"/>
      <c r="J13" s="553"/>
      <c r="K13" s="553"/>
      <c r="L13" s="553"/>
      <c r="M13" s="553"/>
      <c r="N13" s="553"/>
      <c r="O13" s="553"/>
      <c r="P13" s="553"/>
      <c r="Q13" s="554"/>
      <c r="R13" s="526">
        <v>49330</v>
      </c>
      <c r="S13" s="527"/>
      <c r="T13" s="527"/>
      <c r="U13" s="527"/>
      <c r="V13" s="527"/>
      <c r="W13" s="527"/>
      <c r="X13" s="527"/>
      <c r="Y13" s="528"/>
      <c r="Z13" s="529">
        <v>0.3</v>
      </c>
      <c r="AA13" s="529"/>
      <c r="AB13" s="529"/>
      <c r="AC13" s="529"/>
      <c r="AD13" s="521">
        <v>49330</v>
      </c>
      <c r="AE13" s="521"/>
      <c r="AF13" s="521"/>
      <c r="AG13" s="521"/>
      <c r="AH13" s="521"/>
      <c r="AI13" s="521"/>
      <c r="AJ13" s="521"/>
      <c r="AK13" s="521"/>
      <c r="AL13" s="533">
        <v>0.5</v>
      </c>
      <c r="AM13" s="534"/>
      <c r="AN13" s="534"/>
      <c r="AO13" s="535"/>
      <c r="AP13" s="552" t="s">
        <v>304</v>
      </c>
      <c r="AQ13" s="553"/>
      <c r="AR13" s="553"/>
      <c r="AS13" s="553"/>
      <c r="AT13" s="553"/>
      <c r="AU13" s="553"/>
      <c r="AV13" s="553"/>
      <c r="AW13" s="553"/>
      <c r="AX13" s="553"/>
      <c r="AY13" s="553"/>
      <c r="AZ13" s="553"/>
      <c r="BA13" s="553"/>
      <c r="BB13" s="553"/>
      <c r="BC13" s="553"/>
      <c r="BD13" s="553"/>
      <c r="BE13" s="553"/>
      <c r="BF13" s="554"/>
      <c r="BG13" s="526">
        <v>1848637</v>
      </c>
      <c r="BH13" s="527"/>
      <c r="BI13" s="527"/>
      <c r="BJ13" s="527"/>
      <c r="BK13" s="527"/>
      <c r="BL13" s="527"/>
      <c r="BM13" s="527"/>
      <c r="BN13" s="528"/>
      <c r="BO13" s="529">
        <v>55</v>
      </c>
      <c r="BP13" s="529"/>
      <c r="BQ13" s="529"/>
      <c r="BR13" s="529"/>
      <c r="BS13" s="521" t="s">
        <v>386</v>
      </c>
      <c r="BT13" s="521"/>
      <c r="BU13" s="521"/>
      <c r="BV13" s="521"/>
      <c r="BW13" s="521"/>
      <c r="BX13" s="521"/>
      <c r="BY13" s="521"/>
      <c r="BZ13" s="521"/>
      <c r="CA13" s="521"/>
      <c r="CB13" s="522"/>
      <c r="CD13" s="530" t="s">
        <v>305</v>
      </c>
      <c r="CE13" s="531"/>
      <c r="CF13" s="531"/>
      <c r="CG13" s="531"/>
      <c r="CH13" s="531"/>
      <c r="CI13" s="531"/>
      <c r="CJ13" s="531"/>
      <c r="CK13" s="531"/>
      <c r="CL13" s="531"/>
      <c r="CM13" s="531"/>
      <c r="CN13" s="531"/>
      <c r="CO13" s="531"/>
      <c r="CP13" s="531"/>
      <c r="CQ13" s="532"/>
      <c r="CR13" s="526">
        <v>1180898</v>
      </c>
      <c r="CS13" s="527"/>
      <c r="CT13" s="527"/>
      <c r="CU13" s="527"/>
      <c r="CV13" s="527"/>
      <c r="CW13" s="527"/>
      <c r="CX13" s="527"/>
      <c r="CY13" s="528"/>
      <c r="CZ13" s="529">
        <v>7.4</v>
      </c>
      <c r="DA13" s="529"/>
      <c r="DB13" s="529"/>
      <c r="DC13" s="529"/>
      <c r="DD13" s="550">
        <v>851773</v>
      </c>
      <c r="DE13" s="527"/>
      <c r="DF13" s="527"/>
      <c r="DG13" s="527"/>
      <c r="DH13" s="527"/>
      <c r="DI13" s="527"/>
      <c r="DJ13" s="527"/>
      <c r="DK13" s="527"/>
      <c r="DL13" s="527"/>
      <c r="DM13" s="527"/>
      <c r="DN13" s="527"/>
      <c r="DO13" s="527"/>
      <c r="DP13" s="528"/>
      <c r="DQ13" s="550">
        <v>1055887</v>
      </c>
      <c r="DR13" s="527"/>
      <c r="DS13" s="527"/>
      <c r="DT13" s="527"/>
      <c r="DU13" s="527"/>
      <c r="DV13" s="527"/>
      <c r="DW13" s="527"/>
      <c r="DX13" s="527"/>
      <c r="DY13" s="527"/>
      <c r="DZ13" s="527"/>
      <c r="EA13" s="527"/>
      <c r="EB13" s="527"/>
      <c r="EC13" s="551"/>
    </row>
    <row r="14" spans="2:143" ht="11.25" customHeight="1" x14ac:dyDescent="0.15">
      <c r="B14" s="552" t="s">
        <v>306</v>
      </c>
      <c r="C14" s="553"/>
      <c r="D14" s="553"/>
      <c r="E14" s="553"/>
      <c r="F14" s="553"/>
      <c r="G14" s="553"/>
      <c r="H14" s="553"/>
      <c r="I14" s="553"/>
      <c r="J14" s="553"/>
      <c r="K14" s="553"/>
      <c r="L14" s="553"/>
      <c r="M14" s="553"/>
      <c r="N14" s="553"/>
      <c r="O14" s="553"/>
      <c r="P14" s="553"/>
      <c r="Q14" s="554"/>
      <c r="R14" s="526" t="s">
        <v>386</v>
      </c>
      <c r="S14" s="527"/>
      <c r="T14" s="527"/>
      <c r="U14" s="527"/>
      <c r="V14" s="527"/>
      <c r="W14" s="527"/>
      <c r="X14" s="527"/>
      <c r="Y14" s="528"/>
      <c r="Z14" s="529" t="s">
        <v>386</v>
      </c>
      <c r="AA14" s="529"/>
      <c r="AB14" s="529"/>
      <c r="AC14" s="529"/>
      <c r="AD14" s="521" t="s">
        <v>386</v>
      </c>
      <c r="AE14" s="521"/>
      <c r="AF14" s="521"/>
      <c r="AG14" s="521"/>
      <c r="AH14" s="521"/>
      <c r="AI14" s="521"/>
      <c r="AJ14" s="521"/>
      <c r="AK14" s="521"/>
      <c r="AL14" s="533" t="s">
        <v>386</v>
      </c>
      <c r="AM14" s="534"/>
      <c r="AN14" s="534"/>
      <c r="AO14" s="535"/>
      <c r="AP14" s="552" t="s">
        <v>307</v>
      </c>
      <c r="AQ14" s="553"/>
      <c r="AR14" s="553"/>
      <c r="AS14" s="553"/>
      <c r="AT14" s="553"/>
      <c r="AU14" s="553"/>
      <c r="AV14" s="553"/>
      <c r="AW14" s="553"/>
      <c r="AX14" s="553"/>
      <c r="AY14" s="553"/>
      <c r="AZ14" s="553"/>
      <c r="BA14" s="553"/>
      <c r="BB14" s="553"/>
      <c r="BC14" s="553"/>
      <c r="BD14" s="553"/>
      <c r="BE14" s="553"/>
      <c r="BF14" s="554"/>
      <c r="BG14" s="526">
        <v>55185</v>
      </c>
      <c r="BH14" s="527"/>
      <c r="BI14" s="527"/>
      <c r="BJ14" s="527"/>
      <c r="BK14" s="527"/>
      <c r="BL14" s="527"/>
      <c r="BM14" s="527"/>
      <c r="BN14" s="528"/>
      <c r="BO14" s="529">
        <v>1.6</v>
      </c>
      <c r="BP14" s="529"/>
      <c r="BQ14" s="529"/>
      <c r="BR14" s="529"/>
      <c r="BS14" s="521" t="s">
        <v>386</v>
      </c>
      <c r="BT14" s="521"/>
      <c r="BU14" s="521"/>
      <c r="BV14" s="521"/>
      <c r="BW14" s="521"/>
      <c r="BX14" s="521"/>
      <c r="BY14" s="521"/>
      <c r="BZ14" s="521"/>
      <c r="CA14" s="521"/>
      <c r="CB14" s="522"/>
      <c r="CD14" s="530" t="s">
        <v>308</v>
      </c>
      <c r="CE14" s="531"/>
      <c r="CF14" s="531"/>
      <c r="CG14" s="531"/>
      <c r="CH14" s="531"/>
      <c r="CI14" s="531"/>
      <c r="CJ14" s="531"/>
      <c r="CK14" s="531"/>
      <c r="CL14" s="531"/>
      <c r="CM14" s="531"/>
      <c r="CN14" s="531"/>
      <c r="CO14" s="531"/>
      <c r="CP14" s="531"/>
      <c r="CQ14" s="532"/>
      <c r="CR14" s="526">
        <v>566934</v>
      </c>
      <c r="CS14" s="527"/>
      <c r="CT14" s="527"/>
      <c r="CU14" s="527"/>
      <c r="CV14" s="527"/>
      <c r="CW14" s="527"/>
      <c r="CX14" s="527"/>
      <c r="CY14" s="528"/>
      <c r="CZ14" s="529">
        <v>3.5</v>
      </c>
      <c r="DA14" s="529"/>
      <c r="DB14" s="529"/>
      <c r="DC14" s="529"/>
      <c r="DD14" s="550">
        <v>23205</v>
      </c>
      <c r="DE14" s="527"/>
      <c r="DF14" s="527"/>
      <c r="DG14" s="527"/>
      <c r="DH14" s="527"/>
      <c r="DI14" s="527"/>
      <c r="DJ14" s="527"/>
      <c r="DK14" s="527"/>
      <c r="DL14" s="527"/>
      <c r="DM14" s="527"/>
      <c r="DN14" s="527"/>
      <c r="DO14" s="527"/>
      <c r="DP14" s="528"/>
      <c r="DQ14" s="550">
        <v>543192</v>
      </c>
      <c r="DR14" s="527"/>
      <c r="DS14" s="527"/>
      <c r="DT14" s="527"/>
      <c r="DU14" s="527"/>
      <c r="DV14" s="527"/>
      <c r="DW14" s="527"/>
      <c r="DX14" s="527"/>
      <c r="DY14" s="527"/>
      <c r="DZ14" s="527"/>
      <c r="EA14" s="527"/>
      <c r="EB14" s="527"/>
      <c r="EC14" s="551"/>
    </row>
    <row r="15" spans="2:143" ht="11.25" customHeight="1" x14ac:dyDescent="0.15">
      <c r="B15" s="552" t="s">
        <v>309</v>
      </c>
      <c r="C15" s="553"/>
      <c r="D15" s="553"/>
      <c r="E15" s="553"/>
      <c r="F15" s="553"/>
      <c r="G15" s="553"/>
      <c r="H15" s="553"/>
      <c r="I15" s="553"/>
      <c r="J15" s="553"/>
      <c r="K15" s="553"/>
      <c r="L15" s="553"/>
      <c r="M15" s="553"/>
      <c r="N15" s="553"/>
      <c r="O15" s="553"/>
      <c r="P15" s="553"/>
      <c r="Q15" s="554"/>
      <c r="R15" s="526">
        <v>47858</v>
      </c>
      <c r="S15" s="527"/>
      <c r="T15" s="527"/>
      <c r="U15" s="527"/>
      <c r="V15" s="527"/>
      <c r="W15" s="527"/>
      <c r="X15" s="527"/>
      <c r="Y15" s="528"/>
      <c r="Z15" s="529">
        <v>0.3</v>
      </c>
      <c r="AA15" s="529"/>
      <c r="AB15" s="529"/>
      <c r="AC15" s="529"/>
      <c r="AD15" s="521">
        <v>47858</v>
      </c>
      <c r="AE15" s="521"/>
      <c r="AF15" s="521"/>
      <c r="AG15" s="521"/>
      <c r="AH15" s="521"/>
      <c r="AI15" s="521"/>
      <c r="AJ15" s="521"/>
      <c r="AK15" s="521"/>
      <c r="AL15" s="533">
        <v>0.5</v>
      </c>
      <c r="AM15" s="534"/>
      <c r="AN15" s="534"/>
      <c r="AO15" s="535"/>
      <c r="AP15" s="552" t="s">
        <v>310</v>
      </c>
      <c r="AQ15" s="553"/>
      <c r="AR15" s="553"/>
      <c r="AS15" s="553"/>
      <c r="AT15" s="553"/>
      <c r="AU15" s="553"/>
      <c r="AV15" s="553"/>
      <c r="AW15" s="553"/>
      <c r="AX15" s="553"/>
      <c r="AY15" s="553"/>
      <c r="AZ15" s="553"/>
      <c r="BA15" s="553"/>
      <c r="BB15" s="553"/>
      <c r="BC15" s="553"/>
      <c r="BD15" s="553"/>
      <c r="BE15" s="553"/>
      <c r="BF15" s="554"/>
      <c r="BG15" s="526">
        <v>108968</v>
      </c>
      <c r="BH15" s="527"/>
      <c r="BI15" s="527"/>
      <c r="BJ15" s="527"/>
      <c r="BK15" s="527"/>
      <c r="BL15" s="527"/>
      <c r="BM15" s="527"/>
      <c r="BN15" s="528"/>
      <c r="BO15" s="529">
        <v>3.2</v>
      </c>
      <c r="BP15" s="529"/>
      <c r="BQ15" s="529"/>
      <c r="BR15" s="529"/>
      <c r="BS15" s="521" t="s">
        <v>386</v>
      </c>
      <c r="BT15" s="521"/>
      <c r="BU15" s="521"/>
      <c r="BV15" s="521"/>
      <c r="BW15" s="521"/>
      <c r="BX15" s="521"/>
      <c r="BY15" s="521"/>
      <c r="BZ15" s="521"/>
      <c r="CA15" s="521"/>
      <c r="CB15" s="522"/>
      <c r="CD15" s="530" t="s">
        <v>311</v>
      </c>
      <c r="CE15" s="531"/>
      <c r="CF15" s="531"/>
      <c r="CG15" s="531"/>
      <c r="CH15" s="531"/>
      <c r="CI15" s="531"/>
      <c r="CJ15" s="531"/>
      <c r="CK15" s="531"/>
      <c r="CL15" s="531"/>
      <c r="CM15" s="531"/>
      <c r="CN15" s="531"/>
      <c r="CO15" s="531"/>
      <c r="CP15" s="531"/>
      <c r="CQ15" s="532"/>
      <c r="CR15" s="526">
        <v>1623861</v>
      </c>
      <c r="CS15" s="527"/>
      <c r="CT15" s="527"/>
      <c r="CU15" s="527"/>
      <c r="CV15" s="527"/>
      <c r="CW15" s="527"/>
      <c r="CX15" s="527"/>
      <c r="CY15" s="528"/>
      <c r="CZ15" s="529">
        <v>10.1</v>
      </c>
      <c r="DA15" s="529"/>
      <c r="DB15" s="529"/>
      <c r="DC15" s="529"/>
      <c r="DD15" s="550">
        <v>612917</v>
      </c>
      <c r="DE15" s="527"/>
      <c r="DF15" s="527"/>
      <c r="DG15" s="527"/>
      <c r="DH15" s="527"/>
      <c r="DI15" s="527"/>
      <c r="DJ15" s="527"/>
      <c r="DK15" s="527"/>
      <c r="DL15" s="527"/>
      <c r="DM15" s="527"/>
      <c r="DN15" s="527"/>
      <c r="DO15" s="527"/>
      <c r="DP15" s="528"/>
      <c r="DQ15" s="550">
        <v>1320298</v>
      </c>
      <c r="DR15" s="527"/>
      <c r="DS15" s="527"/>
      <c r="DT15" s="527"/>
      <c r="DU15" s="527"/>
      <c r="DV15" s="527"/>
      <c r="DW15" s="527"/>
      <c r="DX15" s="527"/>
      <c r="DY15" s="527"/>
      <c r="DZ15" s="527"/>
      <c r="EA15" s="527"/>
      <c r="EB15" s="527"/>
      <c r="EC15" s="551"/>
    </row>
    <row r="16" spans="2:143" ht="11.25" customHeight="1" x14ac:dyDescent="0.15">
      <c r="B16" s="635" t="s">
        <v>312</v>
      </c>
      <c r="C16" s="636"/>
      <c r="D16" s="636"/>
      <c r="E16" s="636"/>
      <c r="F16" s="636"/>
      <c r="G16" s="636"/>
      <c r="H16" s="636"/>
      <c r="I16" s="636"/>
      <c r="J16" s="636"/>
      <c r="K16" s="636"/>
      <c r="L16" s="636"/>
      <c r="M16" s="636"/>
      <c r="N16" s="636"/>
      <c r="O16" s="636"/>
      <c r="P16" s="636"/>
      <c r="Q16" s="637"/>
      <c r="R16" s="526">
        <v>22865</v>
      </c>
      <c r="S16" s="527"/>
      <c r="T16" s="527"/>
      <c r="U16" s="527"/>
      <c r="V16" s="527"/>
      <c r="W16" s="527"/>
      <c r="X16" s="527"/>
      <c r="Y16" s="528"/>
      <c r="Z16" s="529">
        <v>0.1</v>
      </c>
      <c r="AA16" s="529"/>
      <c r="AB16" s="529"/>
      <c r="AC16" s="529"/>
      <c r="AD16" s="521">
        <v>22865</v>
      </c>
      <c r="AE16" s="521"/>
      <c r="AF16" s="521"/>
      <c r="AG16" s="521"/>
      <c r="AH16" s="521"/>
      <c r="AI16" s="521"/>
      <c r="AJ16" s="521"/>
      <c r="AK16" s="521"/>
      <c r="AL16" s="533">
        <v>0.2</v>
      </c>
      <c r="AM16" s="534"/>
      <c r="AN16" s="534"/>
      <c r="AO16" s="535"/>
      <c r="AP16" s="552" t="s">
        <v>313</v>
      </c>
      <c r="AQ16" s="553"/>
      <c r="AR16" s="553"/>
      <c r="AS16" s="553"/>
      <c r="AT16" s="553"/>
      <c r="AU16" s="553"/>
      <c r="AV16" s="553"/>
      <c r="AW16" s="553"/>
      <c r="AX16" s="553"/>
      <c r="AY16" s="553"/>
      <c r="AZ16" s="553"/>
      <c r="BA16" s="553"/>
      <c r="BB16" s="553"/>
      <c r="BC16" s="553"/>
      <c r="BD16" s="553"/>
      <c r="BE16" s="553"/>
      <c r="BF16" s="554"/>
      <c r="BG16" s="526">
        <v>1657</v>
      </c>
      <c r="BH16" s="527"/>
      <c r="BI16" s="527"/>
      <c r="BJ16" s="527"/>
      <c r="BK16" s="527"/>
      <c r="BL16" s="527"/>
      <c r="BM16" s="527"/>
      <c r="BN16" s="528"/>
      <c r="BO16" s="529">
        <v>0</v>
      </c>
      <c r="BP16" s="529"/>
      <c r="BQ16" s="529"/>
      <c r="BR16" s="529"/>
      <c r="BS16" s="521" t="s">
        <v>387</v>
      </c>
      <c r="BT16" s="521"/>
      <c r="BU16" s="521"/>
      <c r="BV16" s="521"/>
      <c r="BW16" s="521"/>
      <c r="BX16" s="521"/>
      <c r="BY16" s="521"/>
      <c r="BZ16" s="521"/>
      <c r="CA16" s="521"/>
      <c r="CB16" s="522"/>
      <c r="CD16" s="530" t="s">
        <v>314</v>
      </c>
      <c r="CE16" s="531"/>
      <c r="CF16" s="531"/>
      <c r="CG16" s="531"/>
      <c r="CH16" s="531"/>
      <c r="CI16" s="531"/>
      <c r="CJ16" s="531"/>
      <c r="CK16" s="531"/>
      <c r="CL16" s="531"/>
      <c r="CM16" s="531"/>
      <c r="CN16" s="531"/>
      <c r="CO16" s="531"/>
      <c r="CP16" s="531"/>
      <c r="CQ16" s="532"/>
      <c r="CR16" s="526">
        <v>28153</v>
      </c>
      <c r="CS16" s="527"/>
      <c r="CT16" s="527"/>
      <c r="CU16" s="527"/>
      <c r="CV16" s="527"/>
      <c r="CW16" s="527"/>
      <c r="CX16" s="527"/>
      <c r="CY16" s="528"/>
      <c r="CZ16" s="529">
        <v>0.2</v>
      </c>
      <c r="DA16" s="529"/>
      <c r="DB16" s="529"/>
      <c r="DC16" s="529"/>
      <c r="DD16" s="550" t="s">
        <v>387</v>
      </c>
      <c r="DE16" s="527"/>
      <c r="DF16" s="527"/>
      <c r="DG16" s="527"/>
      <c r="DH16" s="527"/>
      <c r="DI16" s="527"/>
      <c r="DJ16" s="527"/>
      <c r="DK16" s="527"/>
      <c r="DL16" s="527"/>
      <c r="DM16" s="527"/>
      <c r="DN16" s="527"/>
      <c r="DO16" s="527"/>
      <c r="DP16" s="528"/>
      <c r="DQ16" s="550">
        <v>1134</v>
      </c>
      <c r="DR16" s="527"/>
      <c r="DS16" s="527"/>
      <c r="DT16" s="527"/>
      <c r="DU16" s="527"/>
      <c r="DV16" s="527"/>
      <c r="DW16" s="527"/>
      <c r="DX16" s="527"/>
      <c r="DY16" s="527"/>
      <c r="DZ16" s="527"/>
      <c r="EA16" s="527"/>
      <c r="EB16" s="527"/>
      <c r="EC16" s="551"/>
    </row>
    <row r="17" spans="2:133" ht="11.25" customHeight="1" x14ac:dyDescent="0.15">
      <c r="B17" s="552" t="s">
        <v>315</v>
      </c>
      <c r="C17" s="553"/>
      <c r="D17" s="553"/>
      <c r="E17" s="553"/>
      <c r="F17" s="553"/>
      <c r="G17" s="553"/>
      <c r="H17" s="553"/>
      <c r="I17" s="553"/>
      <c r="J17" s="553"/>
      <c r="K17" s="553"/>
      <c r="L17" s="553"/>
      <c r="M17" s="553"/>
      <c r="N17" s="553"/>
      <c r="O17" s="553"/>
      <c r="P17" s="553"/>
      <c r="Q17" s="554"/>
      <c r="R17" s="526">
        <v>24993</v>
      </c>
      <c r="S17" s="527"/>
      <c r="T17" s="527"/>
      <c r="U17" s="527"/>
      <c r="V17" s="527"/>
      <c r="W17" s="527"/>
      <c r="X17" s="527"/>
      <c r="Y17" s="528"/>
      <c r="Z17" s="529">
        <v>0.1</v>
      </c>
      <c r="AA17" s="529"/>
      <c r="AB17" s="529"/>
      <c r="AC17" s="529"/>
      <c r="AD17" s="521">
        <v>24993</v>
      </c>
      <c r="AE17" s="521"/>
      <c r="AF17" s="521"/>
      <c r="AG17" s="521"/>
      <c r="AH17" s="521"/>
      <c r="AI17" s="521"/>
      <c r="AJ17" s="521"/>
      <c r="AK17" s="521"/>
      <c r="AL17" s="533">
        <v>0.3</v>
      </c>
      <c r="AM17" s="534"/>
      <c r="AN17" s="534"/>
      <c r="AO17" s="535"/>
      <c r="AP17" s="552" t="s">
        <v>316</v>
      </c>
      <c r="AQ17" s="553"/>
      <c r="AR17" s="553"/>
      <c r="AS17" s="553"/>
      <c r="AT17" s="553"/>
      <c r="AU17" s="553"/>
      <c r="AV17" s="553"/>
      <c r="AW17" s="553"/>
      <c r="AX17" s="553"/>
      <c r="AY17" s="553"/>
      <c r="AZ17" s="553"/>
      <c r="BA17" s="553"/>
      <c r="BB17" s="553"/>
      <c r="BC17" s="553"/>
      <c r="BD17" s="553"/>
      <c r="BE17" s="553"/>
      <c r="BF17" s="554"/>
      <c r="BG17" s="526" t="s">
        <v>388</v>
      </c>
      <c r="BH17" s="527"/>
      <c r="BI17" s="527"/>
      <c r="BJ17" s="527"/>
      <c r="BK17" s="527"/>
      <c r="BL17" s="527"/>
      <c r="BM17" s="527"/>
      <c r="BN17" s="528"/>
      <c r="BO17" s="529" t="s">
        <v>388</v>
      </c>
      <c r="BP17" s="529"/>
      <c r="BQ17" s="529"/>
      <c r="BR17" s="529"/>
      <c r="BS17" s="521" t="s">
        <v>388</v>
      </c>
      <c r="BT17" s="521"/>
      <c r="BU17" s="521"/>
      <c r="BV17" s="521"/>
      <c r="BW17" s="521"/>
      <c r="BX17" s="521"/>
      <c r="BY17" s="521"/>
      <c r="BZ17" s="521"/>
      <c r="CA17" s="521"/>
      <c r="CB17" s="522"/>
      <c r="CD17" s="530" t="s">
        <v>317</v>
      </c>
      <c r="CE17" s="531"/>
      <c r="CF17" s="531"/>
      <c r="CG17" s="531"/>
      <c r="CH17" s="531"/>
      <c r="CI17" s="531"/>
      <c r="CJ17" s="531"/>
      <c r="CK17" s="531"/>
      <c r="CL17" s="531"/>
      <c r="CM17" s="531"/>
      <c r="CN17" s="531"/>
      <c r="CO17" s="531"/>
      <c r="CP17" s="531"/>
      <c r="CQ17" s="532"/>
      <c r="CR17" s="526">
        <v>1992313</v>
      </c>
      <c r="CS17" s="527"/>
      <c r="CT17" s="527"/>
      <c r="CU17" s="527"/>
      <c r="CV17" s="527"/>
      <c r="CW17" s="527"/>
      <c r="CX17" s="527"/>
      <c r="CY17" s="528"/>
      <c r="CZ17" s="529">
        <v>12.4</v>
      </c>
      <c r="DA17" s="529"/>
      <c r="DB17" s="529"/>
      <c r="DC17" s="529"/>
      <c r="DD17" s="550" t="s">
        <v>388</v>
      </c>
      <c r="DE17" s="527"/>
      <c r="DF17" s="527"/>
      <c r="DG17" s="527"/>
      <c r="DH17" s="527"/>
      <c r="DI17" s="527"/>
      <c r="DJ17" s="527"/>
      <c r="DK17" s="527"/>
      <c r="DL17" s="527"/>
      <c r="DM17" s="527"/>
      <c r="DN17" s="527"/>
      <c r="DO17" s="527"/>
      <c r="DP17" s="528"/>
      <c r="DQ17" s="550">
        <v>1944239</v>
      </c>
      <c r="DR17" s="527"/>
      <c r="DS17" s="527"/>
      <c r="DT17" s="527"/>
      <c r="DU17" s="527"/>
      <c r="DV17" s="527"/>
      <c r="DW17" s="527"/>
      <c r="DX17" s="527"/>
      <c r="DY17" s="527"/>
      <c r="DZ17" s="527"/>
      <c r="EA17" s="527"/>
      <c r="EB17" s="527"/>
      <c r="EC17" s="551"/>
    </row>
    <row r="18" spans="2:133" ht="11.25" customHeight="1" x14ac:dyDescent="0.15">
      <c r="B18" s="552" t="s">
        <v>318</v>
      </c>
      <c r="C18" s="553"/>
      <c r="D18" s="553"/>
      <c r="E18" s="553"/>
      <c r="F18" s="553"/>
      <c r="G18" s="553"/>
      <c r="H18" s="553"/>
      <c r="I18" s="553"/>
      <c r="J18" s="553"/>
      <c r="K18" s="553"/>
      <c r="L18" s="553"/>
      <c r="M18" s="553"/>
      <c r="N18" s="553"/>
      <c r="O18" s="553"/>
      <c r="P18" s="553"/>
      <c r="Q18" s="554"/>
      <c r="R18" s="526">
        <v>5979461</v>
      </c>
      <c r="S18" s="527"/>
      <c r="T18" s="527"/>
      <c r="U18" s="527"/>
      <c r="V18" s="527"/>
      <c r="W18" s="527"/>
      <c r="X18" s="527"/>
      <c r="Y18" s="528"/>
      <c r="Z18" s="529">
        <v>35.9</v>
      </c>
      <c r="AA18" s="529"/>
      <c r="AB18" s="529"/>
      <c r="AC18" s="529"/>
      <c r="AD18" s="521">
        <v>5444377</v>
      </c>
      <c r="AE18" s="521"/>
      <c r="AF18" s="521"/>
      <c r="AG18" s="521"/>
      <c r="AH18" s="521"/>
      <c r="AI18" s="521"/>
      <c r="AJ18" s="521"/>
      <c r="AK18" s="521"/>
      <c r="AL18" s="533">
        <v>58</v>
      </c>
      <c r="AM18" s="534"/>
      <c r="AN18" s="534"/>
      <c r="AO18" s="535"/>
      <c r="AP18" s="552" t="s">
        <v>319</v>
      </c>
      <c r="AQ18" s="553"/>
      <c r="AR18" s="553"/>
      <c r="AS18" s="553"/>
      <c r="AT18" s="553"/>
      <c r="AU18" s="553"/>
      <c r="AV18" s="553"/>
      <c r="AW18" s="553"/>
      <c r="AX18" s="553"/>
      <c r="AY18" s="553"/>
      <c r="AZ18" s="553"/>
      <c r="BA18" s="553"/>
      <c r="BB18" s="553"/>
      <c r="BC18" s="553"/>
      <c r="BD18" s="553"/>
      <c r="BE18" s="553"/>
      <c r="BF18" s="554"/>
      <c r="BG18" s="526" t="s">
        <v>388</v>
      </c>
      <c r="BH18" s="527"/>
      <c r="BI18" s="527"/>
      <c r="BJ18" s="527"/>
      <c r="BK18" s="527"/>
      <c r="BL18" s="527"/>
      <c r="BM18" s="527"/>
      <c r="BN18" s="528"/>
      <c r="BO18" s="529" t="s">
        <v>388</v>
      </c>
      <c r="BP18" s="529"/>
      <c r="BQ18" s="529"/>
      <c r="BR18" s="529"/>
      <c r="BS18" s="521" t="s">
        <v>388</v>
      </c>
      <c r="BT18" s="521"/>
      <c r="BU18" s="521"/>
      <c r="BV18" s="521"/>
      <c r="BW18" s="521"/>
      <c r="BX18" s="521"/>
      <c r="BY18" s="521"/>
      <c r="BZ18" s="521"/>
      <c r="CA18" s="521"/>
      <c r="CB18" s="522"/>
      <c r="CD18" s="530" t="s">
        <v>320</v>
      </c>
      <c r="CE18" s="531"/>
      <c r="CF18" s="531"/>
      <c r="CG18" s="531"/>
      <c r="CH18" s="531"/>
      <c r="CI18" s="531"/>
      <c r="CJ18" s="531"/>
      <c r="CK18" s="531"/>
      <c r="CL18" s="531"/>
      <c r="CM18" s="531"/>
      <c r="CN18" s="531"/>
      <c r="CO18" s="531"/>
      <c r="CP18" s="531"/>
      <c r="CQ18" s="532"/>
      <c r="CR18" s="526" t="s">
        <v>388</v>
      </c>
      <c r="CS18" s="527"/>
      <c r="CT18" s="527"/>
      <c r="CU18" s="527"/>
      <c r="CV18" s="527"/>
      <c r="CW18" s="527"/>
      <c r="CX18" s="527"/>
      <c r="CY18" s="528"/>
      <c r="CZ18" s="529" t="s">
        <v>388</v>
      </c>
      <c r="DA18" s="529"/>
      <c r="DB18" s="529"/>
      <c r="DC18" s="529"/>
      <c r="DD18" s="550" t="s">
        <v>388</v>
      </c>
      <c r="DE18" s="527"/>
      <c r="DF18" s="527"/>
      <c r="DG18" s="527"/>
      <c r="DH18" s="527"/>
      <c r="DI18" s="527"/>
      <c r="DJ18" s="527"/>
      <c r="DK18" s="527"/>
      <c r="DL18" s="527"/>
      <c r="DM18" s="527"/>
      <c r="DN18" s="527"/>
      <c r="DO18" s="527"/>
      <c r="DP18" s="528"/>
      <c r="DQ18" s="550" t="s">
        <v>388</v>
      </c>
      <c r="DR18" s="527"/>
      <c r="DS18" s="527"/>
      <c r="DT18" s="527"/>
      <c r="DU18" s="527"/>
      <c r="DV18" s="527"/>
      <c r="DW18" s="527"/>
      <c r="DX18" s="527"/>
      <c r="DY18" s="527"/>
      <c r="DZ18" s="527"/>
      <c r="EA18" s="527"/>
      <c r="EB18" s="527"/>
      <c r="EC18" s="551"/>
    </row>
    <row r="19" spans="2:133" ht="11.25" customHeight="1" x14ac:dyDescent="0.15">
      <c r="B19" s="552" t="s">
        <v>321</v>
      </c>
      <c r="C19" s="553"/>
      <c r="D19" s="553"/>
      <c r="E19" s="553"/>
      <c r="F19" s="553"/>
      <c r="G19" s="553"/>
      <c r="H19" s="553"/>
      <c r="I19" s="553"/>
      <c r="J19" s="553"/>
      <c r="K19" s="553"/>
      <c r="L19" s="553"/>
      <c r="M19" s="553"/>
      <c r="N19" s="553"/>
      <c r="O19" s="553"/>
      <c r="P19" s="553"/>
      <c r="Q19" s="554"/>
      <c r="R19" s="526">
        <v>5444377</v>
      </c>
      <c r="S19" s="527"/>
      <c r="T19" s="527"/>
      <c r="U19" s="527"/>
      <c r="V19" s="527"/>
      <c r="W19" s="527"/>
      <c r="X19" s="527"/>
      <c r="Y19" s="528"/>
      <c r="Z19" s="529">
        <v>32.700000000000003</v>
      </c>
      <c r="AA19" s="529"/>
      <c r="AB19" s="529"/>
      <c r="AC19" s="529"/>
      <c r="AD19" s="521">
        <v>5444377</v>
      </c>
      <c r="AE19" s="521"/>
      <c r="AF19" s="521"/>
      <c r="AG19" s="521"/>
      <c r="AH19" s="521"/>
      <c r="AI19" s="521"/>
      <c r="AJ19" s="521"/>
      <c r="AK19" s="521"/>
      <c r="AL19" s="533">
        <v>58</v>
      </c>
      <c r="AM19" s="534"/>
      <c r="AN19" s="534"/>
      <c r="AO19" s="535"/>
      <c r="AP19" s="552" t="s">
        <v>322</v>
      </c>
      <c r="AQ19" s="553"/>
      <c r="AR19" s="553"/>
      <c r="AS19" s="553"/>
      <c r="AT19" s="553"/>
      <c r="AU19" s="553"/>
      <c r="AV19" s="553"/>
      <c r="AW19" s="553"/>
      <c r="AX19" s="553"/>
      <c r="AY19" s="553"/>
      <c r="AZ19" s="553"/>
      <c r="BA19" s="553"/>
      <c r="BB19" s="553"/>
      <c r="BC19" s="553"/>
      <c r="BD19" s="553"/>
      <c r="BE19" s="553"/>
      <c r="BF19" s="554"/>
      <c r="BG19" s="526">
        <v>20550</v>
      </c>
      <c r="BH19" s="527"/>
      <c r="BI19" s="527"/>
      <c r="BJ19" s="527"/>
      <c r="BK19" s="527"/>
      <c r="BL19" s="527"/>
      <c r="BM19" s="527"/>
      <c r="BN19" s="528"/>
      <c r="BO19" s="529">
        <v>0.6</v>
      </c>
      <c r="BP19" s="529"/>
      <c r="BQ19" s="529"/>
      <c r="BR19" s="529"/>
      <c r="BS19" s="521" t="s">
        <v>388</v>
      </c>
      <c r="BT19" s="521"/>
      <c r="BU19" s="521"/>
      <c r="BV19" s="521"/>
      <c r="BW19" s="521"/>
      <c r="BX19" s="521"/>
      <c r="BY19" s="521"/>
      <c r="BZ19" s="521"/>
      <c r="CA19" s="521"/>
      <c r="CB19" s="522"/>
      <c r="CD19" s="530" t="s">
        <v>323</v>
      </c>
      <c r="CE19" s="531"/>
      <c r="CF19" s="531"/>
      <c r="CG19" s="531"/>
      <c r="CH19" s="531"/>
      <c r="CI19" s="531"/>
      <c r="CJ19" s="531"/>
      <c r="CK19" s="531"/>
      <c r="CL19" s="531"/>
      <c r="CM19" s="531"/>
      <c r="CN19" s="531"/>
      <c r="CO19" s="531"/>
      <c r="CP19" s="531"/>
      <c r="CQ19" s="532"/>
      <c r="CR19" s="526" t="s">
        <v>388</v>
      </c>
      <c r="CS19" s="527"/>
      <c r="CT19" s="527"/>
      <c r="CU19" s="527"/>
      <c r="CV19" s="527"/>
      <c r="CW19" s="527"/>
      <c r="CX19" s="527"/>
      <c r="CY19" s="528"/>
      <c r="CZ19" s="529" t="s">
        <v>388</v>
      </c>
      <c r="DA19" s="529"/>
      <c r="DB19" s="529"/>
      <c r="DC19" s="529"/>
      <c r="DD19" s="550" t="s">
        <v>388</v>
      </c>
      <c r="DE19" s="527"/>
      <c r="DF19" s="527"/>
      <c r="DG19" s="527"/>
      <c r="DH19" s="527"/>
      <c r="DI19" s="527"/>
      <c r="DJ19" s="527"/>
      <c r="DK19" s="527"/>
      <c r="DL19" s="527"/>
      <c r="DM19" s="527"/>
      <c r="DN19" s="527"/>
      <c r="DO19" s="527"/>
      <c r="DP19" s="528"/>
      <c r="DQ19" s="550" t="s">
        <v>388</v>
      </c>
      <c r="DR19" s="527"/>
      <c r="DS19" s="527"/>
      <c r="DT19" s="527"/>
      <c r="DU19" s="527"/>
      <c r="DV19" s="527"/>
      <c r="DW19" s="527"/>
      <c r="DX19" s="527"/>
      <c r="DY19" s="527"/>
      <c r="DZ19" s="527"/>
      <c r="EA19" s="527"/>
      <c r="EB19" s="527"/>
      <c r="EC19" s="551"/>
    </row>
    <row r="20" spans="2:133" ht="11.25" customHeight="1" x14ac:dyDescent="0.15">
      <c r="B20" s="552" t="s">
        <v>324</v>
      </c>
      <c r="C20" s="553"/>
      <c r="D20" s="553"/>
      <c r="E20" s="553"/>
      <c r="F20" s="553"/>
      <c r="G20" s="553"/>
      <c r="H20" s="553"/>
      <c r="I20" s="553"/>
      <c r="J20" s="553"/>
      <c r="K20" s="553"/>
      <c r="L20" s="553"/>
      <c r="M20" s="553"/>
      <c r="N20" s="553"/>
      <c r="O20" s="553"/>
      <c r="P20" s="553"/>
      <c r="Q20" s="554"/>
      <c r="R20" s="526">
        <v>535084</v>
      </c>
      <c r="S20" s="527"/>
      <c r="T20" s="527"/>
      <c r="U20" s="527"/>
      <c r="V20" s="527"/>
      <c r="W20" s="527"/>
      <c r="X20" s="527"/>
      <c r="Y20" s="528"/>
      <c r="Z20" s="529">
        <v>3.2</v>
      </c>
      <c r="AA20" s="529"/>
      <c r="AB20" s="529"/>
      <c r="AC20" s="529"/>
      <c r="AD20" s="521" t="s">
        <v>388</v>
      </c>
      <c r="AE20" s="521"/>
      <c r="AF20" s="521"/>
      <c r="AG20" s="521"/>
      <c r="AH20" s="521"/>
      <c r="AI20" s="521"/>
      <c r="AJ20" s="521"/>
      <c r="AK20" s="521"/>
      <c r="AL20" s="533" t="s">
        <v>388</v>
      </c>
      <c r="AM20" s="534"/>
      <c r="AN20" s="534"/>
      <c r="AO20" s="535"/>
      <c r="AP20" s="552" t="s">
        <v>325</v>
      </c>
      <c r="AQ20" s="553"/>
      <c r="AR20" s="553"/>
      <c r="AS20" s="553"/>
      <c r="AT20" s="553"/>
      <c r="AU20" s="553"/>
      <c r="AV20" s="553"/>
      <c r="AW20" s="553"/>
      <c r="AX20" s="553"/>
      <c r="AY20" s="553"/>
      <c r="AZ20" s="553"/>
      <c r="BA20" s="553"/>
      <c r="BB20" s="553"/>
      <c r="BC20" s="553"/>
      <c r="BD20" s="553"/>
      <c r="BE20" s="553"/>
      <c r="BF20" s="554"/>
      <c r="BG20" s="526">
        <v>20550</v>
      </c>
      <c r="BH20" s="527"/>
      <c r="BI20" s="527"/>
      <c r="BJ20" s="527"/>
      <c r="BK20" s="527"/>
      <c r="BL20" s="527"/>
      <c r="BM20" s="527"/>
      <c r="BN20" s="528"/>
      <c r="BO20" s="529">
        <v>0.6</v>
      </c>
      <c r="BP20" s="529"/>
      <c r="BQ20" s="529"/>
      <c r="BR20" s="529"/>
      <c r="BS20" s="521" t="s">
        <v>388</v>
      </c>
      <c r="BT20" s="521"/>
      <c r="BU20" s="521"/>
      <c r="BV20" s="521"/>
      <c r="BW20" s="521"/>
      <c r="BX20" s="521"/>
      <c r="BY20" s="521"/>
      <c r="BZ20" s="521"/>
      <c r="CA20" s="521"/>
      <c r="CB20" s="522"/>
      <c r="CD20" s="558" t="s">
        <v>326</v>
      </c>
      <c r="CE20" s="559"/>
      <c r="CF20" s="559"/>
      <c r="CG20" s="559"/>
      <c r="CH20" s="559"/>
      <c r="CI20" s="559"/>
      <c r="CJ20" s="559"/>
      <c r="CK20" s="559"/>
      <c r="CL20" s="559"/>
      <c r="CM20" s="559"/>
      <c r="CN20" s="559"/>
      <c r="CO20" s="559"/>
      <c r="CP20" s="559"/>
      <c r="CQ20" s="560"/>
      <c r="CR20" s="526">
        <v>16003290</v>
      </c>
      <c r="CS20" s="527"/>
      <c r="CT20" s="527"/>
      <c r="CU20" s="527"/>
      <c r="CV20" s="527"/>
      <c r="CW20" s="527"/>
      <c r="CX20" s="527"/>
      <c r="CY20" s="528"/>
      <c r="CZ20" s="529">
        <v>100</v>
      </c>
      <c r="DA20" s="529"/>
      <c r="DB20" s="529"/>
      <c r="DC20" s="529"/>
      <c r="DD20" s="550">
        <v>4187106</v>
      </c>
      <c r="DE20" s="527"/>
      <c r="DF20" s="527"/>
      <c r="DG20" s="527"/>
      <c r="DH20" s="527"/>
      <c r="DI20" s="527"/>
      <c r="DJ20" s="527"/>
      <c r="DK20" s="527"/>
      <c r="DL20" s="527"/>
      <c r="DM20" s="527"/>
      <c r="DN20" s="527"/>
      <c r="DO20" s="527"/>
      <c r="DP20" s="528"/>
      <c r="DQ20" s="550">
        <v>11596604</v>
      </c>
      <c r="DR20" s="527"/>
      <c r="DS20" s="527"/>
      <c r="DT20" s="527"/>
      <c r="DU20" s="527"/>
      <c r="DV20" s="527"/>
      <c r="DW20" s="527"/>
      <c r="DX20" s="527"/>
      <c r="DY20" s="527"/>
      <c r="DZ20" s="527"/>
      <c r="EA20" s="527"/>
      <c r="EB20" s="527"/>
      <c r="EC20" s="551"/>
    </row>
    <row r="21" spans="2:133" ht="11.25" customHeight="1" x14ac:dyDescent="0.15">
      <c r="B21" s="552" t="s">
        <v>327</v>
      </c>
      <c r="C21" s="553"/>
      <c r="D21" s="553"/>
      <c r="E21" s="553"/>
      <c r="F21" s="553"/>
      <c r="G21" s="553"/>
      <c r="H21" s="553"/>
      <c r="I21" s="553"/>
      <c r="J21" s="553"/>
      <c r="K21" s="553"/>
      <c r="L21" s="553"/>
      <c r="M21" s="553"/>
      <c r="N21" s="553"/>
      <c r="O21" s="553"/>
      <c r="P21" s="553"/>
      <c r="Q21" s="554"/>
      <c r="R21" s="526">
        <v>9880369</v>
      </c>
      <c r="S21" s="527"/>
      <c r="T21" s="527"/>
      <c r="U21" s="527"/>
      <c r="V21" s="527"/>
      <c r="W21" s="527"/>
      <c r="X21" s="527"/>
      <c r="Y21" s="528"/>
      <c r="Z21" s="529">
        <v>59.3</v>
      </c>
      <c r="AA21" s="529"/>
      <c r="AB21" s="529"/>
      <c r="AC21" s="529"/>
      <c r="AD21" s="521">
        <v>9345285</v>
      </c>
      <c r="AE21" s="521"/>
      <c r="AF21" s="521"/>
      <c r="AG21" s="521"/>
      <c r="AH21" s="521"/>
      <c r="AI21" s="521"/>
      <c r="AJ21" s="521"/>
      <c r="AK21" s="521"/>
      <c r="AL21" s="533">
        <v>99.5</v>
      </c>
      <c r="AM21" s="534"/>
      <c r="AN21" s="534"/>
      <c r="AO21" s="535"/>
      <c r="AP21" s="552" t="s">
        <v>328</v>
      </c>
      <c r="AQ21" s="553"/>
      <c r="AR21" s="553"/>
      <c r="AS21" s="553"/>
      <c r="AT21" s="553"/>
      <c r="AU21" s="553"/>
      <c r="AV21" s="553"/>
      <c r="AW21" s="553"/>
      <c r="AX21" s="553"/>
      <c r="AY21" s="553"/>
      <c r="AZ21" s="553"/>
      <c r="BA21" s="553"/>
      <c r="BB21" s="553"/>
      <c r="BC21" s="553"/>
      <c r="BD21" s="553"/>
      <c r="BE21" s="553"/>
      <c r="BF21" s="554"/>
      <c r="BG21" s="526">
        <v>20550</v>
      </c>
      <c r="BH21" s="527"/>
      <c r="BI21" s="527"/>
      <c r="BJ21" s="527"/>
      <c r="BK21" s="527"/>
      <c r="BL21" s="527"/>
      <c r="BM21" s="527"/>
      <c r="BN21" s="528"/>
      <c r="BO21" s="529">
        <v>0.6</v>
      </c>
      <c r="BP21" s="529"/>
      <c r="BQ21" s="529"/>
      <c r="BR21" s="529"/>
      <c r="BS21" s="521" t="s">
        <v>388</v>
      </c>
      <c r="BT21" s="521"/>
      <c r="BU21" s="521"/>
      <c r="BV21" s="521"/>
      <c r="BW21" s="521"/>
      <c r="BX21" s="521"/>
      <c r="BY21" s="521"/>
      <c r="BZ21" s="521"/>
      <c r="CA21" s="521"/>
      <c r="CB21" s="522"/>
      <c r="CD21" s="517" t="s">
        <v>329</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x14ac:dyDescent="0.15">
      <c r="B22" s="552" t="s">
        <v>330</v>
      </c>
      <c r="C22" s="553"/>
      <c r="D22" s="553"/>
      <c r="E22" s="553"/>
      <c r="F22" s="553"/>
      <c r="G22" s="553"/>
      <c r="H22" s="553"/>
      <c r="I22" s="553"/>
      <c r="J22" s="553"/>
      <c r="K22" s="553"/>
      <c r="L22" s="553"/>
      <c r="M22" s="553"/>
      <c r="N22" s="553"/>
      <c r="O22" s="553"/>
      <c r="P22" s="553"/>
      <c r="Q22" s="554"/>
      <c r="R22" s="526">
        <v>3026</v>
      </c>
      <c r="S22" s="527"/>
      <c r="T22" s="527"/>
      <c r="U22" s="527"/>
      <c r="V22" s="527"/>
      <c r="W22" s="527"/>
      <c r="X22" s="527"/>
      <c r="Y22" s="528"/>
      <c r="Z22" s="529">
        <v>0</v>
      </c>
      <c r="AA22" s="529"/>
      <c r="AB22" s="529"/>
      <c r="AC22" s="529"/>
      <c r="AD22" s="521">
        <v>3026</v>
      </c>
      <c r="AE22" s="521"/>
      <c r="AF22" s="521"/>
      <c r="AG22" s="521"/>
      <c r="AH22" s="521"/>
      <c r="AI22" s="521"/>
      <c r="AJ22" s="521"/>
      <c r="AK22" s="521"/>
      <c r="AL22" s="533">
        <v>0</v>
      </c>
      <c r="AM22" s="534"/>
      <c r="AN22" s="534"/>
      <c r="AO22" s="535"/>
      <c r="AP22" s="552" t="s">
        <v>331</v>
      </c>
      <c r="AQ22" s="553"/>
      <c r="AR22" s="553"/>
      <c r="AS22" s="553"/>
      <c r="AT22" s="553"/>
      <c r="AU22" s="553"/>
      <c r="AV22" s="553"/>
      <c r="AW22" s="553"/>
      <c r="AX22" s="553"/>
      <c r="AY22" s="553"/>
      <c r="AZ22" s="553"/>
      <c r="BA22" s="553"/>
      <c r="BB22" s="553"/>
      <c r="BC22" s="553"/>
      <c r="BD22" s="553"/>
      <c r="BE22" s="553"/>
      <c r="BF22" s="554"/>
      <c r="BG22" s="526" t="s">
        <v>389</v>
      </c>
      <c r="BH22" s="527"/>
      <c r="BI22" s="527"/>
      <c r="BJ22" s="527"/>
      <c r="BK22" s="527"/>
      <c r="BL22" s="527"/>
      <c r="BM22" s="527"/>
      <c r="BN22" s="528"/>
      <c r="BO22" s="529" t="s">
        <v>389</v>
      </c>
      <c r="BP22" s="529"/>
      <c r="BQ22" s="529"/>
      <c r="BR22" s="529"/>
      <c r="BS22" s="521" t="s">
        <v>389</v>
      </c>
      <c r="BT22" s="521"/>
      <c r="BU22" s="521"/>
      <c r="BV22" s="521"/>
      <c r="BW22" s="521"/>
      <c r="BX22" s="521"/>
      <c r="BY22" s="521"/>
      <c r="BZ22" s="521"/>
      <c r="CA22" s="521"/>
      <c r="CB22" s="522"/>
      <c r="CD22" s="517" t="s">
        <v>276</v>
      </c>
      <c r="CE22" s="518"/>
      <c r="CF22" s="518"/>
      <c r="CG22" s="518"/>
      <c r="CH22" s="518"/>
      <c r="CI22" s="518"/>
      <c r="CJ22" s="518"/>
      <c r="CK22" s="518"/>
      <c r="CL22" s="518"/>
      <c r="CM22" s="518"/>
      <c r="CN22" s="518"/>
      <c r="CO22" s="518"/>
      <c r="CP22" s="518"/>
      <c r="CQ22" s="519"/>
      <c r="CR22" s="517" t="s">
        <v>332</v>
      </c>
      <c r="CS22" s="518"/>
      <c r="CT22" s="518"/>
      <c r="CU22" s="518"/>
      <c r="CV22" s="518"/>
      <c r="CW22" s="518"/>
      <c r="CX22" s="518"/>
      <c r="CY22" s="519"/>
      <c r="CZ22" s="517" t="s">
        <v>333</v>
      </c>
      <c r="DA22" s="518"/>
      <c r="DB22" s="518"/>
      <c r="DC22" s="519"/>
      <c r="DD22" s="517" t="s">
        <v>334</v>
      </c>
      <c r="DE22" s="518"/>
      <c r="DF22" s="518"/>
      <c r="DG22" s="518"/>
      <c r="DH22" s="518"/>
      <c r="DI22" s="518"/>
      <c r="DJ22" s="518"/>
      <c r="DK22" s="519"/>
      <c r="DL22" s="555" t="s">
        <v>335</v>
      </c>
      <c r="DM22" s="556"/>
      <c r="DN22" s="556"/>
      <c r="DO22" s="556"/>
      <c r="DP22" s="556"/>
      <c r="DQ22" s="556"/>
      <c r="DR22" s="556"/>
      <c r="DS22" s="556"/>
      <c r="DT22" s="556"/>
      <c r="DU22" s="556"/>
      <c r="DV22" s="557"/>
      <c r="DW22" s="517" t="s">
        <v>390</v>
      </c>
      <c r="DX22" s="518"/>
      <c r="DY22" s="518"/>
      <c r="DZ22" s="518"/>
      <c r="EA22" s="518"/>
      <c r="EB22" s="518"/>
      <c r="EC22" s="519"/>
    </row>
    <row r="23" spans="2:133" ht="11.25" customHeight="1" x14ac:dyDescent="0.15">
      <c r="B23" s="552" t="s">
        <v>336</v>
      </c>
      <c r="C23" s="553"/>
      <c r="D23" s="553"/>
      <c r="E23" s="553"/>
      <c r="F23" s="553"/>
      <c r="G23" s="553"/>
      <c r="H23" s="553"/>
      <c r="I23" s="553"/>
      <c r="J23" s="553"/>
      <c r="K23" s="553"/>
      <c r="L23" s="553"/>
      <c r="M23" s="553"/>
      <c r="N23" s="553"/>
      <c r="O23" s="553"/>
      <c r="P23" s="553"/>
      <c r="Q23" s="554"/>
      <c r="R23" s="526">
        <v>103767</v>
      </c>
      <c r="S23" s="527"/>
      <c r="T23" s="527"/>
      <c r="U23" s="527"/>
      <c r="V23" s="527"/>
      <c r="W23" s="527"/>
      <c r="X23" s="527"/>
      <c r="Y23" s="528"/>
      <c r="Z23" s="529">
        <v>0.6</v>
      </c>
      <c r="AA23" s="529"/>
      <c r="AB23" s="529"/>
      <c r="AC23" s="529"/>
      <c r="AD23" s="521" t="s">
        <v>391</v>
      </c>
      <c r="AE23" s="521"/>
      <c r="AF23" s="521"/>
      <c r="AG23" s="521"/>
      <c r="AH23" s="521"/>
      <c r="AI23" s="521"/>
      <c r="AJ23" s="521"/>
      <c r="AK23" s="521"/>
      <c r="AL23" s="533" t="s">
        <v>391</v>
      </c>
      <c r="AM23" s="534"/>
      <c r="AN23" s="534"/>
      <c r="AO23" s="535"/>
      <c r="AP23" s="552" t="s">
        <v>337</v>
      </c>
      <c r="AQ23" s="553"/>
      <c r="AR23" s="553"/>
      <c r="AS23" s="553"/>
      <c r="AT23" s="553"/>
      <c r="AU23" s="553"/>
      <c r="AV23" s="553"/>
      <c r="AW23" s="553"/>
      <c r="AX23" s="553"/>
      <c r="AY23" s="553"/>
      <c r="AZ23" s="553"/>
      <c r="BA23" s="553"/>
      <c r="BB23" s="553"/>
      <c r="BC23" s="553"/>
      <c r="BD23" s="553"/>
      <c r="BE23" s="553"/>
      <c r="BF23" s="554"/>
      <c r="BG23" s="526" t="s">
        <v>391</v>
      </c>
      <c r="BH23" s="527"/>
      <c r="BI23" s="527"/>
      <c r="BJ23" s="527"/>
      <c r="BK23" s="527"/>
      <c r="BL23" s="527"/>
      <c r="BM23" s="527"/>
      <c r="BN23" s="528"/>
      <c r="BO23" s="529" t="s">
        <v>391</v>
      </c>
      <c r="BP23" s="529"/>
      <c r="BQ23" s="529"/>
      <c r="BR23" s="529"/>
      <c r="BS23" s="521" t="s">
        <v>391</v>
      </c>
      <c r="BT23" s="521"/>
      <c r="BU23" s="521"/>
      <c r="BV23" s="521"/>
      <c r="BW23" s="521"/>
      <c r="BX23" s="521"/>
      <c r="BY23" s="521"/>
      <c r="BZ23" s="521"/>
      <c r="CA23" s="521"/>
      <c r="CB23" s="522"/>
      <c r="CD23" s="523" t="s">
        <v>338</v>
      </c>
      <c r="CE23" s="524"/>
      <c r="CF23" s="524"/>
      <c r="CG23" s="524"/>
      <c r="CH23" s="524"/>
      <c r="CI23" s="524"/>
      <c r="CJ23" s="524"/>
      <c r="CK23" s="524"/>
      <c r="CL23" s="524"/>
      <c r="CM23" s="524"/>
      <c r="CN23" s="524"/>
      <c r="CO23" s="524"/>
      <c r="CP23" s="524"/>
      <c r="CQ23" s="525"/>
      <c r="CR23" s="539">
        <v>5580360</v>
      </c>
      <c r="CS23" s="540"/>
      <c r="CT23" s="540"/>
      <c r="CU23" s="540"/>
      <c r="CV23" s="540"/>
      <c r="CW23" s="540"/>
      <c r="CX23" s="540"/>
      <c r="CY23" s="541"/>
      <c r="CZ23" s="562">
        <v>34.9</v>
      </c>
      <c r="DA23" s="563"/>
      <c r="DB23" s="563"/>
      <c r="DC23" s="564"/>
      <c r="DD23" s="561">
        <v>4590684</v>
      </c>
      <c r="DE23" s="540"/>
      <c r="DF23" s="540"/>
      <c r="DG23" s="540"/>
      <c r="DH23" s="540"/>
      <c r="DI23" s="540"/>
      <c r="DJ23" s="540"/>
      <c r="DK23" s="541"/>
      <c r="DL23" s="561">
        <v>4576594</v>
      </c>
      <c r="DM23" s="540"/>
      <c r="DN23" s="540"/>
      <c r="DO23" s="540"/>
      <c r="DP23" s="540"/>
      <c r="DQ23" s="540"/>
      <c r="DR23" s="540"/>
      <c r="DS23" s="540"/>
      <c r="DT23" s="540"/>
      <c r="DU23" s="540"/>
      <c r="DV23" s="541"/>
      <c r="DW23" s="544">
        <v>43.8</v>
      </c>
      <c r="DX23" s="545"/>
      <c r="DY23" s="545"/>
      <c r="DZ23" s="545"/>
      <c r="EA23" s="545"/>
      <c r="EB23" s="545"/>
      <c r="EC23" s="546"/>
    </row>
    <row r="24" spans="2:133" ht="11.25" customHeight="1" x14ac:dyDescent="0.15">
      <c r="B24" s="552" t="s">
        <v>339</v>
      </c>
      <c r="C24" s="553"/>
      <c r="D24" s="553"/>
      <c r="E24" s="553"/>
      <c r="F24" s="553"/>
      <c r="G24" s="553"/>
      <c r="H24" s="553"/>
      <c r="I24" s="553"/>
      <c r="J24" s="553"/>
      <c r="K24" s="553"/>
      <c r="L24" s="553"/>
      <c r="M24" s="553"/>
      <c r="N24" s="553"/>
      <c r="O24" s="553"/>
      <c r="P24" s="553"/>
      <c r="Q24" s="554"/>
      <c r="R24" s="526">
        <v>337444</v>
      </c>
      <c r="S24" s="527"/>
      <c r="T24" s="527"/>
      <c r="U24" s="527"/>
      <c r="V24" s="527"/>
      <c r="W24" s="527"/>
      <c r="X24" s="527"/>
      <c r="Y24" s="528"/>
      <c r="Z24" s="529">
        <v>2</v>
      </c>
      <c r="AA24" s="529"/>
      <c r="AB24" s="529"/>
      <c r="AC24" s="529"/>
      <c r="AD24" s="521">
        <v>13005</v>
      </c>
      <c r="AE24" s="521"/>
      <c r="AF24" s="521"/>
      <c r="AG24" s="521"/>
      <c r="AH24" s="521"/>
      <c r="AI24" s="521"/>
      <c r="AJ24" s="521"/>
      <c r="AK24" s="521"/>
      <c r="AL24" s="533">
        <v>0.1</v>
      </c>
      <c r="AM24" s="534"/>
      <c r="AN24" s="534"/>
      <c r="AO24" s="535"/>
      <c r="AP24" s="552" t="s">
        <v>340</v>
      </c>
      <c r="AQ24" s="553"/>
      <c r="AR24" s="553"/>
      <c r="AS24" s="553"/>
      <c r="AT24" s="553"/>
      <c r="AU24" s="553"/>
      <c r="AV24" s="553"/>
      <c r="AW24" s="553"/>
      <c r="AX24" s="553"/>
      <c r="AY24" s="553"/>
      <c r="AZ24" s="553"/>
      <c r="BA24" s="553"/>
      <c r="BB24" s="553"/>
      <c r="BC24" s="553"/>
      <c r="BD24" s="553"/>
      <c r="BE24" s="553"/>
      <c r="BF24" s="554"/>
      <c r="BG24" s="526" t="s">
        <v>392</v>
      </c>
      <c r="BH24" s="527"/>
      <c r="BI24" s="527"/>
      <c r="BJ24" s="527"/>
      <c r="BK24" s="527"/>
      <c r="BL24" s="527"/>
      <c r="BM24" s="527"/>
      <c r="BN24" s="528"/>
      <c r="BO24" s="529" t="s">
        <v>392</v>
      </c>
      <c r="BP24" s="529"/>
      <c r="BQ24" s="529"/>
      <c r="BR24" s="529"/>
      <c r="BS24" s="521" t="s">
        <v>392</v>
      </c>
      <c r="BT24" s="521"/>
      <c r="BU24" s="521"/>
      <c r="BV24" s="521"/>
      <c r="BW24" s="521"/>
      <c r="BX24" s="521"/>
      <c r="BY24" s="521"/>
      <c r="BZ24" s="521"/>
      <c r="CA24" s="521"/>
      <c r="CB24" s="522"/>
      <c r="CD24" s="530" t="s">
        <v>341</v>
      </c>
      <c r="CE24" s="531"/>
      <c r="CF24" s="531"/>
      <c r="CG24" s="531"/>
      <c r="CH24" s="531"/>
      <c r="CI24" s="531"/>
      <c r="CJ24" s="531"/>
      <c r="CK24" s="531"/>
      <c r="CL24" s="531"/>
      <c r="CM24" s="531"/>
      <c r="CN24" s="531"/>
      <c r="CO24" s="531"/>
      <c r="CP24" s="531"/>
      <c r="CQ24" s="532"/>
      <c r="CR24" s="526">
        <v>2508489</v>
      </c>
      <c r="CS24" s="565"/>
      <c r="CT24" s="565"/>
      <c r="CU24" s="565"/>
      <c r="CV24" s="565"/>
      <c r="CW24" s="565"/>
      <c r="CX24" s="565"/>
      <c r="CY24" s="566"/>
      <c r="CZ24" s="569">
        <v>15.7</v>
      </c>
      <c r="DA24" s="570"/>
      <c r="DB24" s="570"/>
      <c r="DC24" s="571"/>
      <c r="DD24" s="550">
        <v>2241557</v>
      </c>
      <c r="DE24" s="565"/>
      <c r="DF24" s="565"/>
      <c r="DG24" s="565"/>
      <c r="DH24" s="565"/>
      <c r="DI24" s="565"/>
      <c r="DJ24" s="565"/>
      <c r="DK24" s="566"/>
      <c r="DL24" s="550">
        <v>2241542</v>
      </c>
      <c r="DM24" s="565"/>
      <c r="DN24" s="565"/>
      <c r="DO24" s="565"/>
      <c r="DP24" s="565"/>
      <c r="DQ24" s="565"/>
      <c r="DR24" s="565"/>
      <c r="DS24" s="565"/>
      <c r="DT24" s="565"/>
      <c r="DU24" s="565"/>
      <c r="DV24" s="566"/>
      <c r="DW24" s="533">
        <v>21.5</v>
      </c>
      <c r="DX24" s="567"/>
      <c r="DY24" s="567"/>
      <c r="DZ24" s="567"/>
      <c r="EA24" s="567"/>
      <c r="EB24" s="567"/>
      <c r="EC24" s="568"/>
    </row>
    <row r="25" spans="2:133" ht="11.25" customHeight="1" x14ac:dyDescent="0.15">
      <c r="B25" s="552" t="s">
        <v>342</v>
      </c>
      <c r="C25" s="553"/>
      <c r="D25" s="553"/>
      <c r="E25" s="553"/>
      <c r="F25" s="553"/>
      <c r="G25" s="553"/>
      <c r="H25" s="553"/>
      <c r="I25" s="553"/>
      <c r="J25" s="553"/>
      <c r="K25" s="553"/>
      <c r="L25" s="553"/>
      <c r="M25" s="553"/>
      <c r="N25" s="553"/>
      <c r="O25" s="553"/>
      <c r="P25" s="553"/>
      <c r="Q25" s="554"/>
      <c r="R25" s="526">
        <v>38695</v>
      </c>
      <c r="S25" s="527"/>
      <c r="T25" s="527"/>
      <c r="U25" s="527"/>
      <c r="V25" s="527"/>
      <c r="W25" s="527"/>
      <c r="X25" s="527"/>
      <c r="Y25" s="528"/>
      <c r="Z25" s="529">
        <v>0.2</v>
      </c>
      <c r="AA25" s="529"/>
      <c r="AB25" s="529"/>
      <c r="AC25" s="529"/>
      <c r="AD25" s="521" t="s">
        <v>392</v>
      </c>
      <c r="AE25" s="521"/>
      <c r="AF25" s="521"/>
      <c r="AG25" s="521"/>
      <c r="AH25" s="521"/>
      <c r="AI25" s="521"/>
      <c r="AJ25" s="521"/>
      <c r="AK25" s="521"/>
      <c r="AL25" s="533" t="s">
        <v>392</v>
      </c>
      <c r="AM25" s="534"/>
      <c r="AN25" s="534"/>
      <c r="AO25" s="535"/>
      <c r="AP25" s="552" t="s">
        <v>343</v>
      </c>
      <c r="AQ25" s="553"/>
      <c r="AR25" s="553"/>
      <c r="AS25" s="553"/>
      <c r="AT25" s="553"/>
      <c r="AU25" s="553"/>
      <c r="AV25" s="553"/>
      <c r="AW25" s="553"/>
      <c r="AX25" s="553"/>
      <c r="AY25" s="553"/>
      <c r="AZ25" s="553"/>
      <c r="BA25" s="553"/>
      <c r="BB25" s="553"/>
      <c r="BC25" s="553"/>
      <c r="BD25" s="553"/>
      <c r="BE25" s="553"/>
      <c r="BF25" s="554"/>
      <c r="BG25" s="526" t="s">
        <v>392</v>
      </c>
      <c r="BH25" s="527"/>
      <c r="BI25" s="527"/>
      <c r="BJ25" s="527"/>
      <c r="BK25" s="527"/>
      <c r="BL25" s="527"/>
      <c r="BM25" s="527"/>
      <c r="BN25" s="528"/>
      <c r="BO25" s="529" t="s">
        <v>392</v>
      </c>
      <c r="BP25" s="529"/>
      <c r="BQ25" s="529"/>
      <c r="BR25" s="529"/>
      <c r="BS25" s="521" t="s">
        <v>392</v>
      </c>
      <c r="BT25" s="521"/>
      <c r="BU25" s="521"/>
      <c r="BV25" s="521"/>
      <c r="BW25" s="521"/>
      <c r="BX25" s="521"/>
      <c r="BY25" s="521"/>
      <c r="BZ25" s="521"/>
      <c r="CA25" s="521"/>
      <c r="CB25" s="522"/>
      <c r="CD25" s="530" t="s">
        <v>344</v>
      </c>
      <c r="CE25" s="531"/>
      <c r="CF25" s="531"/>
      <c r="CG25" s="531"/>
      <c r="CH25" s="531"/>
      <c r="CI25" s="531"/>
      <c r="CJ25" s="531"/>
      <c r="CK25" s="531"/>
      <c r="CL25" s="531"/>
      <c r="CM25" s="531"/>
      <c r="CN25" s="531"/>
      <c r="CO25" s="531"/>
      <c r="CP25" s="531"/>
      <c r="CQ25" s="532"/>
      <c r="CR25" s="526">
        <v>1691096</v>
      </c>
      <c r="CS25" s="527"/>
      <c r="CT25" s="527"/>
      <c r="CU25" s="527"/>
      <c r="CV25" s="527"/>
      <c r="CW25" s="527"/>
      <c r="CX25" s="527"/>
      <c r="CY25" s="528"/>
      <c r="CZ25" s="569">
        <v>10.6</v>
      </c>
      <c r="DA25" s="570"/>
      <c r="DB25" s="570"/>
      <c r="DC25" s="571"/>
      <c r="DD25" s="550">
        <v>1480669</v>
      </c>
      <c r="DE25" s="527"/>
      <c r="DF25" s="527"/>
      <c r="DG25" s="527"/>
      <c r="DH25" s="527"/>
      <c r="DI25" s="527"/>
      <c r="DJ25" s="527"/>
      <c r="DK25" s="528"/>
      <c r="DL25" s="550" t="s">
        <v>393</v>
      </c>
      <c r="DM25" s="527"/>
      <c r="DN25" s="527"/>
      <c r="DO25" s="527"/>
      <c r="DP25" s="527"/>
      <c r="DQ25" s="527"/>
      <c r="DR25" s="527"/>
      <c r="DS25" s="527"/>
      <c r="DT25" s="527"/>
      <c r="DU25" s="527"/>
      <c r="DV25" s="528"/>
      <c r="DW25" s="533" t="s">
        <v>393</v>
      </c>
      <c r="DX25" s="567"/>
      <c r="DY25" s="567"/>
      <c r="DZ25" s="567"/>
      <c r="EA25" s="567"/>
      <c r="EB25" s="567"/>
      <c r="EC25" s="568"/>
    </row>
    <row r="26" spans="2:133" ht="11.25" customHeight="1" x14ac:dyDescent="0.15">
      <c r="B26" s="552" t="s">
        <v>345</v>
      </c>
      <c r="C26" s="553"/>
      <c r="D26" s="553"/>
      <c r="E26" s="553"/>
      <c r="F26" s="553"/>
      <c r="G26" s="553"/>
      <c r="H26" s="553"/>
      <c r="I26" s="553"/>
      <c r="J26" s="553"/>
      <c r="K26" s="553"/>
      <c r="L26" s="553"/>
      <c r="M26" s="553"/>
      <c r="N26" s="553"/>
      <c r="O26" s="553"/>
      <c r="P26" s="553"/>
      <c r="Q26" s="554"/>
      <c r="R26" s="526">
        <v>1203369</v>
      </c>
      <c r="S26" s="527"/>
      <c r="T26" s="527"/>
      <c r="U26" s="527"/>
      <c r="V26" s="527"/>
      <c r="W26" s="527"/>
      <c r="X26" s="527"/>
      <c r="Y26" s="528"/>
      <c r="Z26" s="529">
        <v>7.2</v>
      </c>
      <c r="AA26" s="529"/>
      <c r="AB26" s="529"/>
      <c r="AC26" s="529"/>
      <c r="AD26" s="521" t="s">
        <v>393</v>
      </c>
      <c r="AE26" s="521"/>
      <c r="AF26" s="521"/>
      <c r="AG26" s="521"/>
      <c r="AH26" s="521"/>
      <c r="AI26" s="521"/>
      <c r="AJ26" s="521"/>
      <c r="AK26" s="521"/>
      <c r="AL26" s="533" t="s">
        <v>393</v>
      </c>
      <c r="AM26" s="534"/>
      <c r="AN26" s="534"/>
      <c r="AO26" s="535"/>
      <c r="AP26" s="552" t="s">
        <v>346</v>
      </c>
      <c r="AQ26" s="553"/>
      <c r="AR26" s="553"/>
      <c r="AS26" s="553"/>
      <c r="AT26" s="553"/>
      <c r="AU26" s="553"/>
      <c r="AV26" s="553"/>
      <c r="AW26" s="553"/>
      <c r="AX26" s="553"/>
      <c r="AY26" s="553"/>
      <c r="AZ26" s="553"/>
      <c r="BA26" s="553"/>
      <c r="BB26" s="553"/>
      <c r="BC26" s="553"/>
      <c r="BD26" s="553"/>
      <c r="BE26" s="553"/>
      <c r="BF26" s="554"/>
      <c r="BG26" s="526" t="s">
        <v>393</v>
      </c>
      <c r="BH26" s="527"/>
      <c r="BI26" s="527"/>
      <c r="BJ26" s="527"/>
      <c r="BK26" s="527"/>
      <c r="BL26" s="527"/>
      <c r="BM26" s="527"/>
      <c r="BN26" s="528"/>
      <c r="BO26" s="529" t="s">
        <v>393</v>
      </c>
      <c r="BP26" s="529"/>
      <c r="BQ26" s="529"/>
      <c r="BR26" s="529"/>
      <c r="BS26" s="521" t="s">
        <v>393</v>
      </c>
      <c r="BT26" s="521"/>
      <c r="BU26" s="521"/>
      <c r="BV26" s="521"/>
      <c r="BW26" s="521"/>
      <c r="BX26" s="521"/>
      <c r="BY26" s="521"/>
      <c r="BZ26" s="521"/>
      <c r="CA26" s="521"/>
      <c r="CB26" s="522"/>
      <c r="CD26" s="530" t="s">
        <v>347</v>
      </c>
      <c r="CE26" s="531"/>
      <c r="CF26" s="531"/>
      <c r="CG26" s="531"/>
      <c r="CH26" s="531"/>
      <c r="CI26" s="531"/>
      <c r="CJ26" s="531"/>
      <c r="CK26" s="531"/>
      <c r="CL26" s="531"/>
      <c r="CM26" s="531"/>
      <c r="CN26" s="531"/>
      <c r="CO26" s="531"/>
      <c r="CP26" s="531"/>
      <c r="CQ26" s="532"/>
      <c r="CR26" s="526">
        <v>1079558</v>
      </c>
      <c r="CS26" s="565"/>
      <c r="CT26" s="565"/>
      <c r="CU26" s="565"/>
      <c r="CV26" s="565"/>
      <c r="CW26" s="565"/>
      <c r="CX26" s="565"/>
      <c r="CY26" s="566"/>
      <c r="CZ26" s="569">
        <v>6.7</v>
      </c>
      <c r="DA26" s="570"/>
      <c r="DB26" s="570"/>
      <c r="DC26" s="571"/>
      <c r="DD26" s="550">
        <v>404888</v>
      </c>
      <c r="DE26" s="565"/>
      <c r="DF26" s="565"/>
      <c r="DG26" s="565"/>
      <c r="DH26" s="565"/>
      <c r="DI26" s="565"/>
      <c r="DJ26" s="565"/>
      <c r="DK26" s="566"/>
      <c r="DL26" s="550">
        <v>401259</v>
      </c>
      <c r="DM26" s="565"/>
      <c r="DN26" s="565"/>
      <c r="DO26" s="565"/>
      <c r="DP26" s="565"/>
      <c r="DQ26" s="565"/>
      <c r="DR26" s="565"/>
      <c r="DS26" s="565"/>
      <c r="DT26" s="565"/>
      <c r="DU26" s="565"/>
      <c r="DV26" s="566"/>
      <c r="DW26" s="533">
        <v>3.8</v>
      </c>
      <c r="DX26" s="567"/>
      <c r="DY26" s="567"/>
      <c r="DZ26" s="567"/>
      <c r="EA26" s="567"/>
      <c r="EB26" s="567"/>
      <c r="EC26" s="568"/>
    </row>
    <row r="27" spans="2:133" ht="11.25" customHeight="1" x14ac:dyDescent="0.15">
      <c r="B27" s="635" t="s">
        <v>348</v>
      </c>
      <c r="C27" s="636"/>
      <c r="D27" s="636"/>
      <c r="E27" s="636"/>
      <c r="F27" s="636"/>
      <c r="G27" s="636"/>
      <c r="H27" s="636"/>
      <c r="I27" s="636"/>
      <c r="J27" s="636"/>
      <c r="K27" s="636"/>
      <c r="L27" s="636"/>
      <c r="M27" s="636"/>
      <c r="N27" s="636"/>
      <c r="O27" s="636"/>
      <c r="P27" s="636"/>
      <c r="Q27" s="637"/>
      <c r="R27" s="526" t="s">
        <v>393</v>
      </c>
      <c r="S27" s="527"/>
      <c r="T27" s="527"/>
      <c r="U27" s="527"/>
      <c r="V27" s="527"/>
      <c r="W27" s="527"/>
      <c r="X27" s="527"/>
      <c r="Y27" s="528"/>
      <c r="Z27" s="529" t="s">
        <v>393</v>
      </c>
      <c r="AA27" s="529"/>
      <c r="AB27" s="529"/>
      <c r="AC27" s="529"/>
      <c r="AD27" s="521" t="s">
        <v>393</v>
      </c>
      <c r="AE27" s="521"/>
      <c r="AF27" s="521"/>
      <c r="AG27" s="521"/>
      <c r="AH27" s="521"/>
      <c r="AI27" s="521"/>
      <c r="AJ27" s="521"/>
      <c r="AK27" s="521"/>
      <c r="AL27" s="533" t="s">
        <v>393</v>
      </c>
      <c r="AM27" s="534"/>
      <c r="AN27" s="534"/>
      <c r="AO27" s="535"/>
      <c r="AP27" s="572" t="s">
        <v>349</v>
      </c>
      <c r="AQ27" s="573"/>
      <c r="AR27" s="573"/>
      <c r="AS27" s="573"/>
      <c r="AT27" s="573"/>
      <c r="AU27" s="573"/>
      <c r="AV27" s="573"/>
      <c r="AW27" s="573"/>
      <c r="AX27" s="573"/>
      <c r="AY27" s="573"/>
      <c r="AZ27" s="573"/>
      <c r="BA27" s="573"/>
      <c r="BB27" s="573"/>
      <c r="BC27" s="573"/>
      <c r="BD27" s="573"/>
      <c r="BE27" s="573"/>
      <c r="BF27" s="574"/>
      <c r="BG27" s="526">
        <v>3358571</v>
      </c>
      <c r="BH27" s="527"/>
      <c r="BI27" s="527"/>
      <c r="BJ27" s="527"/>
      <c r="BK27" s="527"/>
      <c r="BL27" s="527"/>
      <c r="BM27" s="527"/>
      <c r="BN27" s="528"/>
      <c r="BO27" s="529">
        <v>100</v>
      </c>
      <c r="BP27" s="529"/>
      <c r="BQ27" s="529"/>
      <c r="BR27" s="529"/>
      <c r="BS27" s="521" t="s">
        <v>393</v>
      </c>
      <c r="BT27" s="521"/>
      <c r="BU27" s="521"/>
      <c r="BV27" s="521"/>
      <c r="BW27" s="521"/>
      <c r="BX27" s="521"/>
      <c r="BY27" s="521"/>
      <c r="BZ27" s="521"/>
      <c r="CA27" s="521"/>
      <c r="CB27" s="522"/>
      <c r="CD27" s="530" t="s">
        <v>350</v>
      </c>
      <c r="CE27" s="531"/>
      <c r="CF27" s="531"/>
      <c r="CG27" s="531"/>
      <c r="CH27" s="531"/>
      <c r="CI27" s="531"/>
      <c r="CJ27" s="531"/>
      <c r="CK27" s="531"/>
      <c r="CL27" s="531"/>
      <c r="CM27" s="531"/>
      <c r="CN27" s="531"/>
      <c r="CO27" s="531"/>
      <c r="CP27" s="531"/>
      <c r="CQ27" s="532"/>
      <c r="CR27" s="526">
        <v>1992313</v>
      </c>
      <c r="CS27" s="527"/>
      <c r="CT27" s="527"/>
      <c r="CU27" s="527"/>
      <c r="CV27" s="527"/>
      <c r="CW27" s="527"/>
      <c r="CX27" s="527"/>
      <c r="CY27" s="528"/>
      <c r="CZ27" s="569">
        <v>12.4</v>
      </c>
      <c r="DA27" s="570"/>
      <c r="DB27" s="570"/>
      <c r="DC27" s="571"/>
      <c r="DD27" s="550">
        <v>1944239</v>
      </c>
      <c r="DE27" s="527"/>
      <c r="DF27" s="527"/>
      <c r="DG27" s="527"/>
      <c r="DH27" s="527"/>
      <c r="DI27" s="527"/>
      <c r="DJ27" s="527"/>
      <c r="DK27" s="528"/>
      <c r="DL27" s="550">
        <v>1933793</v>
      </c>
      <c r="DM27" s="527"/>
      <c r="DN27" s="527"/>
      <c r="DO27" s="527"/>
      <c r="DP27" s="527"/>
      <c r="DQ27" s="527"/>
      <c r="DR27" s="527"/>
      <c r="DS27" s="527"/>
      <c r="DT27" s="527"/>
      <c r="DU27" s="527"/>
      <c r="DV27" s="528"/>
      <c r="DW27" s="533">
        <v>18.5</v>
      </c>
      <c r="DX27" s="567"/>
      <c r="DY27" s="567"/>
      <c r="DZ27" s="567"/>
      <c r="EA27" s="567"/>
      <c r="EB27" s="567"/>
      <c r="EC27" s="568"/>
    </row>
    <row r="28" spans="2:133" ht="11.25" customHeight="1" x14ac:dyDescent="0.15">
      <c r="B28" s="552" t="s">
        <v>351</v>
      </c>
      <c r="C28" s="553"/>
      <c r="D28" s="553"/>
      <c r="E28" s="553"/>
      <c r="F28" s="553"/>
      <c r="G28" s="553"/>
      <c r="H28" s="553"/>
      <c r="I28" s="553"/>
      <c r="J28" s="553"/>
      <c r="K28" s="553"/>
      <c r="L28" s="553"/>
      <c r="M28" s="553"/>
      <c r="N28" s="553"/>
      <c r="O28" s="553"/>
      <c r="P28" s="553"/>
      <c r="Q28" s="554"/>
      <c r="R28" s="526">
        <v>1304253</v>
      </c>
      <c r="S28" s="527"/>
      <c r="T28" s="527"/>
      <c r="U28" s="527"/>
      <c r="V28" s="527"/>
      <c r="W28" s="527"/>
      <c r="X28" s="527"/>
      <c r="Y28" s="528"/>
      <c r="Z28" s="529">
        <v>7.8</v>
      </c>
      <c r="AA28" s="529"/>
      <c r="AB28" s="529"/>
      <c r="AC28" s="529"/>
      <c r="AD28" s="521" t="s">
        <v>393</v>
      </c>
      <c r="AE28" s="521"/>
      <c r="AF28" s="521"/>
      <c r="AG28" s="521"/>
      <c r="AH28" s="521"/>
      <c r="AI28" s="521"/>
      <c r="AJ28" s="521"/>
      <c r="AK28" s="521"/>
      <c r="AL28" s="533" t="s">
        <v>393</v>
      </c>
      <c r="AM28" s="534"/>
      <c r="AN28" s="534"/>
      <c r="AO28" s="535"/>
      <c r="AP28" s="536" t="s">
        <v>276</v>
      </c>
      <c r="AQ28" s="537"/>
      <c r="AR28" s="537"/>
      <c r="AS28" s="537"/>
      <c r="AT28" s="537"/>
      <c r="AU28" s="537"/>
      <c r="AV28" s="537"/>
      <c r="AW28" s="537"/>
      <c r="AX28" s="537"/>
      <c r="AY28" s="537"/>
      <c r="AZ28" s="537"/>
      <c r="BA28" s="537"/>
      <c r="BB28" s="537"/>
      <c r="BC28" s="537"/>
      <c r="BD28" s="537"/>
      <c r="BE28" s="537"/>
      <c r="BF28" s="538"/>
      <c r="BG28" s="536" t="s">
        <v>352</v>
      </c>
      <c r="BH28" s="638"/>
      <c r="BI28" s="638"/>
      <c r="BJ28" s="638"/>
      <c r="BK28" s="638"/>
      <c r="BL28" s="638"/>
      <c r="BM28" s="638"/>
      <c r="BN28" s="638"/>
      <c r="BO28" s="638"/>
      <c r="BP28" s="638"/>
      <c r="BQ28" s="639"/>
      <c r="BR28" s="536" t="s">
        <v>353</v>
      </c>
      <c r="BS28" s="638"/>
      <c r="BT28" s="638"/>
      <c r="BU28" s="638"/>
      <c r="BV28" s="638"/>
      <c r="BW28" s="638"/>
      <c r="BX28" s="638"/>
      <c r="BY28" s="638"/>
      <c r="BZ28" s="638"/>
      <c r="CA28" s="638"/>
      <c r="CB28" s="639"/>
      <c r="CD28" s="594" t="s">
        <v>354</v>
      </c>
      <c r="CE28" s="595"/>
      <c r="CF28" s="530" t="s">
        <v>115</v>
      </c>
      <c r="CG28" s="531"/>
      <c r="CH28" s="531"/>
      <c r="CI28" s="531"/>
      <c r="CJ28" s="531"/>
      <c r="CK28" s="531"/>
      <c r="CL28" s="531"/>
      <c r="CM28" s="531"/>
      <c r="CN28" s="531"/>
      <c r="CO28" s="531"/>
      <c r="CP28" s="531"/>
      <c r="CQ28" s="532"/>
      <c r="CR28" s="526">
        <v>1992313</v>
      </c>
      <c r="CS28" s="565"/>
      <c r="CT28" s="565"/>
      <c r="CU28" s="565"/>
      <c r="CV28" s="565"/>
      <c r="CW28" s="565"/>
      <c r="CX28" s="565"/>
      <c r="CY28" s="566"/>
      <c r="CZ28" s="569">
        <v>12.4</v>
      </c>
      <c r="DA28" s="570"/>
      <c r="DB28" s="570"/>
      <c r="DC28" s="571"/>
      <c r="DD28" s="550">
        <v>1944239</v>
      </c>
      <c r="DE28" s="565"/>
      <c r="DF28" s="565"/>
      <c r="DG28" s="565"/>
      <c r="DH28" s="565"/>
      <c r="DI28" s="565"/>
      <c r="DJ28" s="565"/>
      <c r="DK28" s="566"/>
      <c r="DL28" s="550">
        <v>1933793</v>
      </c>
      <c r="DM28" s="565"/>
      <c r="DN28" s="565"/>
      <c r="DO28" s="565"/>
      <c r="DP28" s="565"/>
      <c r="DQ28" s="565"/>
      <c r="DR28" s="565"/>
      <c r="DS28" s="565"/>
      <c r="DT28" s="565"/>
      <c r="DU28" s="565"/>
      <c r="DV28" s="566"/>
      <c r="DW28" s="533">
        <v>18.5</v>
      </c>
      <c r="DX28" s="567"/>
      <c r="DY28" s="567"/>
      <c r="DZ28" s="567"/>
      <c r="EA28" s="567"/>
      <c r="EB28" s="567"/>
      <c r="EC28" s="568"/>
    </row>
    <row r="29" spans="2:133" ht="11.25" customHeight="1" x14ac:dyDescent="0.15">
      <c r="B29" s="552" t="s">
        <v>355</v>
      </c>
      <c r="C29" s="553"/>
      <c r="D29" s="553"/>
      <c r="E29" s="553"/>
      <c r="F29" s="553"/>
      <c r="G29" s="553"/>
      <c r="H29" s="553"/>
      <c r="I29" s="553"/>
      <c r="J29" s="553"/>
      <c r="K29" s="553"/>
      <c r="L29" s="553"/>
      <c r="M29" s="553"/>
      <c r="N29" s="553"/>
      <c r="O29" s="553"/>
      <c r="P29" s="553"/>
      <c r="Q29" s="554"/>
      <c r="R29" s="526">
        <v>63999</v>
      </c>
      <c r="S29" s="527"/>
      <c r="T29" s="527"/>
      <c r="U29" s="527"/>
      <c r="V29" s="527"/>
      <c r="W29" s="527"/>
      <c r="X29" s="527"/>
      <c r="Y29" s="528"/>
      <c r="Z29" s="529">
        <v>0.4</v>
      </c>
      <c r="AA29" s="529"/>
      <c r="AB29" s="529"/>
      <c r="AC29" s="529"/>
      <c r="AD29" s="521">
        <v>19321</v>
      </c>
      <c r="AE29" s="521"/>
      <c r="AF29" s="521"/>
      <c r="AG29" s="521"/>
      <c r="AH29" s="521"/>
      <c r="AI29" s="521"/>
      <c r="AJ29" s="521"/>
      <c r="AK29" s="521"/>
      <c r="AL29" s="533">
        <v>0.2</v>
      </c>
      <c r="AM29" s="534"/>
      <c r="AN29" s="534"/>
      <c r="AO29" s="535"/>
      <c r="AP29" s="578" t="s">
        <v>356</v>
      </c>
      <c r="AQ29" s="579"/>
      <c r="AR29" s="579"/>
      <c r="AS29" s="579"/>
      <c r="AT29" s="589" t="s">
        <v>357</v>
      </c>
      <c r="AU29" s="164"/>
      <c r="AV29" s="164"/>
      <c r="AW29" s="164"/>
      <c r="AX29" s="547" t="s">
        <v>228</v>
      </c>
      <c r="AY29" s="548"/>
      <c r="AZ29" s="548"/>
      <c r="BA29" s="548"/>
      <c r="BB29" s="548"/>
      <c r="BC29" s="548"/>
      <c r="BD29" s="548"/>
      <c r="BE29" s="548"/>
      <c r="BF29" s="549"/>
      <c r="BG29" s="577">
        <v>98.6</v>
      </c>
      <c r="BH29" s="575"/>
      <c r="BI29" s="575"/>
      <c r="BJ29" s="575"/>
      <c r="BK29" s="575"/>
      <c r="BL29" s="575"/>
      <c r="BM29" s="545">
        <v>96.4</v>
      </c>
      <c r="BN29" s="575"/>
      <c r="BO29" s="575"/>
      <c r="BP29" s="575"/>
      <c r="BQ29" s="576"/>
      <c r="BR29" s="577">
        <v>99</v>
      </c>
      <c r="BS29" s="575"/>
      <c r="BT29" s="575"/>
      <c r="BU29" s="575"/>
      <c r="BV29" s="575"/>
      <c r="BW29" s="575"/>
      <c r="BX29" s="545">
        <v>96.9</v>
      </c>
      <c r="BY29" s="575"/>
      <c r="BZ29" s="575"/>
      <c r="CA29" s="575"/>
      <c r="CB29" s="576"/>
      <c r="CD29" s="596"/>
      <c r="CE29" s="597"/>
      <c r="CF29" s="530" t="s">
        <v>394</v>
      </c>
      <c r="CG29" s="531"/>
      <c r="CH29" s="531"/>
      <c r="CI29" s="531"/>
      <c r="CJ29" s="531"/>
      <c r="CK29" s="531"/>
      <c r="CL29" s="531"/>
      <c r="CM29" s="531"/>
      <c r="CN29" s="531"/>
      <c r="CO29" s="531"/>
      <c r="CP29" s="531"/>
      <c r="CQ29" s="532"/>
      <c r="CR29" s="526" t="s">
        <v>395</v>
      </c>
      <c r="CS29" s="527"/>
      <c r="CT29" s="527"/>
      <c r="CU29" s="527"/>
      <c r="CV29" s="527"/>
      <c r="CW29" s="527"/>
      <c r="CX29" s="527"/>
      <c r="CY29" s="528"/>
      <c r="CZ29" s="569" t="s">
        <v>395</v>
      </c>
      <c r="DA29" s="570"/>
      <c r="DB29" s="570"/>
      <c r="DC29" s="571"/>
      <c r="DD29" s="550" t="s">
        <v>395</v>
      </c>
      <c r="DE29" s="527"/>
      <c r="DF29" s="527"/>
      <c r="DG29" s="527"/>
      <c r="DH29" s="527"/>
      <c r="DI29" s="527"/>
      <c r="DJ29" s="527"/>
      <c r="DK29" s="528"/>
      <c r="DL29" s="550" t="s">
        <v>395</v>
      </c>
      <c r="DM29" s="527"/>
      <c r="DN29" s="527"/>
      <c r="DO29" s="527"/>
      <c r="DP29" s="527"/>
      <c r="DQ29" s="527"/>
      <c r="DR29" s="527"/>
      <c r="DS29" s="527"/>
      <c r="DT29" s="527"/>
      <c r="DU29" s="527"/>
      <c r="DV29" s="528"/>
      <c r="DW29" s="533" t="s">
        <v>395</v>
      </c>
      <c r="DX29" s="567"/>
      <c r="DY29" s="567"/>
      <c r="DZ29" s="567"/>
      <c r="EA29" s="567"/>
      <c r="EB29" s="567"/>
      <c r="EC29" s="568"/>
    </row>
    <row r="30" spans="2:133" ht="11.25" customHeight="1" x14ac:dyDescent="0.15">
      <c r="B30" s="552" t="s">
        <v>358</v>
      </c>
      <c r="C30" s="553"/>
      <c r="D30" s="553"/>
      <c r="E30" s="553"/>
      <c r="F30" s="553"/>
      <c r="G30" s="553"/>
      <c r="H30" s="553"/>
      <c r="I30" s="553"/>
      <c r="J30" s="553"/>
      <c r="K30" s="553"/>
      <c r="L30" s="553"/>
      <c r="M30" s="553"/>
      <c r="N30" s="553"/>
      <c r="O30" s="553"/>
      <c r="P30" s="553"/>
      <c r="Q30" s="554"/>
      <c r="R30" s="526">
        <v>9055</v>
      </c>
      <c r="S30" s="527"/>
      <c r="T30" s="527"/>
      <c r="U30" s="527"/>
      <c r="V30" s="527"/>
      <c r="W30" s="527"/>
      <c r="X30" s="527"/>
      <c r="Y30" s="528"/>
      <c r="Z30" s="529">
        <v>0.1</v>
      </c>
      <c r="AA30" s="529"/>
      <c r="AB30" s="529"/>
      <c r="AC30" s="529"/>
      <c r="AD30" s="521" t="s">
        <v>395</v>
      </c>
      <c r="AE30" s="521"/>
      <c r="AF30" s="521"/>
      <c r="AG30" s="521"/>
      <c r="AH30" s="521"/>
      <c r="AI30" s="521"/>
      <c r="AJ30" s="521"/>
      <c r="AK30" s="521"/>
      <c r="AL30" s="533" t="s">
        <v>395</v>
      </c>
      <c r="AM30" s="534"/>
      <c r="AN30" s="534"/>
      <c r="AO30" s="535"/>
      <c r="AP30" s="580"/>
      <c r="AQ30" s="581"/>
      <c r="AR30" s="581"/>
      <c r="AS30" s="581"/>
      <c r="AT30" s="590"/>
      <c r="AU30" s="165" t="s">
        <v>396</v>
      </c>
      <c r="AV30" s="165"/>
      <c r="AW30" s="165"/>
      <c r="AX30" s="552" t="s">
        <v>359</v>
      </c>
      <c r="AY30" s="553"/>
      <c r="AZ30" s="553"/>
      <c r="BA30" s="553"/>
      <c r="BB30" s="553"/>
      <c r="BC30" s="553"/>
      <c r="BD30" s="553"/>
      <c r="BE30" s="553"/>
      <c r="BF30" s="554"/>
      <c r="BG30" s="584">
        <v>97.8</v>
      </c>
      <c r="BH30" s="565"/>
      <c r="BI30" s="565"/>
      <c r="BJ30" s="565"/>
      <c r="BK30" s="565"/>
      <c r="BL30" s="565"/>
      <c r="BM30" s="534">
        <v>95.6</v>
      </c>
      <c r="BN30" s="585"/>
      <c r="BO30" s="585"/>
      <c r="BP30" s="585"/>
      <c r="BQ30" s="586"/>
      <c r="BR30" s="584">
        <v>98.5</v>
      </c>
      <c r="BS30" s="565"/>
      <c r="BT30" s="565"/>
      <c r="BU30" s="565"/>
      <c r="BV30" s="565"/>
      <c r="BW30" s="565"/>
      <c r="BX30" s="534">
        <v>96.5</v>
      </c>
      <c r="BY30" s="585"/>
      <c r="BZ30" s="585"/>
      <c r="CA30" s="585"/>
      <c r="CB30" s="586"/>
      <c r="CD30" s="530" t="s">
        <v>360</v>
      </c>
      <c r="CE30" s="531"/>
      <c r="CF30" s="531"/>
      <c r="CG30" s="531"/>
      <c r="CH30" s="531"/>
      <c r="CI30" s="531"/>
      <c r="CJ30" s="531"/>
      <c r="CK30" s="531"/>
      <c r="CL30" s="531"/>
      <c r="CM30" s="531"/>
      <c r="CN30" s="531"/>
      <c r="CO30" s="531"/>
      <c r="CP30" s="531"/>
      <c r="CQ30" s="532"/>
      <c r="CR30" s="526">
        <v>6207671</v>
      </c>
      <c r="CS30" s="565"/>
      <c r="CT30" s="565"/>
      <c r="CU30" s="565"/>
      <c r="CV30" s="565"/>
      <c r="CW30" s="565"/>
      <c r="CX30" s="565"/>
      <c r="CY30" s="566"/>
      <c r="CZ30" s="569">
        <v>38.799999999999997</v>
      </c>
      <c r="DA30" s="570"/>
      <c r="DB30" s="570"/>
      <c r="DC30" s="571"/>
      <c r="DD30" s="550">
        <v>5398592</v>
      </c>
      <c r="DE30" s="565"/>
      <c r="DF30" s="565"/>
      <c r="DG30" s="565"/>
      <c r="DH30" s="565"/>
      <c r="DI30" s="565"/>
      <c r="DJ30" s="565"/>
      <c r="DK30" s="566"/>
      <c r="DL30" s="550">
        <v>3643648</v>
      </c>
      <c r="DM30" s="565"/>
      <c r="DN30" s="565"/>
      <c r="DO30" s="565"/>
      <c r="DP30" s="565"/>
      <c r="DQ30" s="565"/>
      <c r="DR30" s="565"/>
      <c r="DS30" s="565"/>
      <c r="DT30" s="565"/>
      <c r="DU30" s="565"/>
      <c r="DV30" s="566"/>
      <c r="DW30" s="533">
        <v>34.9</v>
      </c>
      <c r="DX30" s="567"/>
      <c r="DY30" s="567"/>
      <c r="DZ30" s="567"/>
      <c r="EA30" s="567"/>
      <c r="EB30" s="567"/>
      <c r="EC30" s="568"/>
    </row>
    <row r="31" spans="2:133" ht="11.25" customHeight="1" x14ac:dyDescent="0.15">
      <c r="B31" s="552" t="s">
        <v>361</v>
      </c>
      <c r="C31" s="553"/>
      <c r="D31" s="553"/>
      <c r="E31" s="553"/>
      <c r="F31" s="553"/>
      <c r="G31" s="553"/>
      <c r="H31" s="553"/>
      <c r="I31" s="553"/>
      <c r="J31" s="553"/>
      <c r="K31" s="553"/>
      <c r="L31" s="553"/>
      <c r="M31" s="553"/>
      <c r="N31" s="553"/>
      <c r="O31" s="553"/>
      <c r="P31" s="553"/>
      <c r="Q31" s="554"/>
      <c r="R31" s="526">
        <v>719059</v>
      </c>
      <c r="S31" s="527"/>
      <c r="T31" s="527"/>
      <c r="U31" s="527"/>
      <c r="V31" s="527"/>
      <c r="W31" s="527"/>
      <c r="X31" s="527"/>
      <c r="Y31" s="528"/>
      <c r="Z31" s="529">
        <v>4.3</v>
      </c>
      <c r="AA31" s="529"/>
      <c r="AB31" s="529"/>
      <c r="AC31" s="529"/>
      <c r="AD31" s="521">
        <v>12023</v>
      </c>
      <c r="AE31" s="521"/>
      <c r="AF31" s="521"/>
      <c r="AG31" s="521"/>
      <c r="AH31" s="521"/>
      <c r="AI31" s="521"/>
      <c r="AJ31" s="521"/>
      <c r="AK31" s="521"/>
      <c r="AL31" s="533">
        <v>0.1</v>
      </c>
      <c r="AM31" s="534"/>
      <c r="AN31" s="534"/>
      <c r="AO31" s="535"/>
      <c r="AP31" s="582"/>
      <c r="AQ31" s="583"/>
      <c r="AR31" s="583"/>
      <c r="AS31" s="583"/>
      <c r="AT31" s="591"/>
      <c r="AU31" s="166"/>
      <c r="AV31" s="166"/>
      <c r="AW31" s="166"/>
      <c r="AX31" s="572" t="s">
        <v>362</v>
      </c>
      <c r="AY31" s="573"/>
      <c r="AZ31" s="573"/>
      <c r="BA31" s="573"/>
      <c r="BB31" s="573"/>
      <c r="BC31" s="573"/>
      <c r="BD31" s="573"/>
      <c r="BE31" s="573"/>
      <c r="BF31" s="574"/>
      <c r="BG31" s="587">
        <v>99.1</v>
      </c>
      <c r="BH31" s="588"/>
      <c r="BI31" s="588"/>
      <c r="BJ31" s="588"/>
      <c r="BK31" s="588"/>
      <c r="BL31" s="588"/>
      <c r="BM31" s="592">
        <v>96.7</v>
      </c>
      <c r="BN31" s="588"/>
      <c r="BO31" s="588"/>
      <c r="BP31" s="588"/>
      <c r="BQ31" s="593"/>
      <c r="BR31" s="587">
        <v>99.1</v>
      </c>
      <c r="BS31" s="588"/>
      <c r="BT31" s="588"/>
      <c r="BU31" s="588"/>
      <c r="BV31" s="588"/>
      <c r="BW31" s="588"/>
      <c r="BX31" s="592">
        <v>97</v>
      </c>
      <c r="BY31" s="588"/>
      <c r="BZ31" s="588"/>
      <c r="CA31" s="588"/>
      <c r="CB31" s="593"/>
      <c r="CD31" s="530" t="s">
        <v>397</v>
      </c>
      <c r="CE31" s="531"/>
      <c r="CF31" s="531"/>
      <c r="CG31" s="531"/>
      <c r="CH31" s="531"/>
      <c r="CI31" s="531"/>
      <c r="CJ31" s="531"/>
      <c r="CK31" s="531"/>
      <c r="CL31" s="531"/>
      <c r="CM31" s="531"/>
      <c r="CN31" s="531"/>
      <c r="CO31" s="531"/>
      <c r="CP31" s="531"/>
      <c r="CQ31" s="532"/>
      <c r="CR31" s="526">
        <v>2227223</v>
      </c>
      <c r="CS31" s="527"/>
      <c r="CT31" s="527"/>
      <c r="CU31" s="527"/>
      <c r="CV31" s="527"/>
      <c r="CW31" s="527"/>
      <c r="CX31" s="527"/>
      <c r="CY31" s="528"/>
      <c r="CZ31" s="569">
        <v>13.9</v>
      </c>
      <c r="DA31" s="570"/>
      <c r="DB31" s="570"/>
      <c r="DC31" s="571"/>
      <c r="DD31" s="550">
        <v>1733980</v>
      </c>
      <c r="DE31" s="527"/>
      <c r="DF31" s="527"/>
      <c r="DG31" s="527"/>
      <c r="DH31" s="527"/>
      <c r="DI31" s="527"/>
      <c r="DJ31" s="527"/>
      <c r="DK31" s="528"/>
      <c r="DL31" s="550">
        <v>1606728</v>
      </c>
      <c r="DM31" s="527"/>
      <c r="DN31" s="527"/>
      <c r="DO31" s="527"/>
      <c r="DP31" s="527"/>
      <c r="DQ31" s="527"/>
      <c r="DR31" s="527"/>
      <c r="DS31" s="527"/>
      <c r="DT31" s="527"/>
      <c r="DU31" s="527"/>
      <c r="DV31" s="528"/>
      <c r="DW31" s="533">
        <v>15.4</v>
      </c>
      <c r="DX31" s="567"/>
      <c r="DY31" s="567"/>
      <c r="DZ31" s="567"/>
      <c r="EA31" s="567"/>
      <c r="EB31" s="567"/>
      <c r="EC31" s="568"/>
    </row>
    <row r="32" spans="2:133" ht="11.25" customHeight="1" x14ac:dyDescent="0.15">
      <c r="B32" s="552" t="s">
        <v>363</v>
      </c>
      <c r="C32" s="553"/>
      <c r="D32" s="553"/>
      <c r="E32" s="553"/>
      <c r="F32" s="553"/>
      <c r="G32" s="553"/>
      <c r="H32" s="553"/>
      <c r="I32" s="553"/>
      <c r="J32" s="553"/>
      <c r="K32" s="553"/>
      <c r="L32" s="553"/>
      <c r="M32" s="553"/>
      <c r="N32" s="553"/>
      <c r="O32" s="553"/>
      <c r="P32" s="553"/>
      <c r="Q32" s="554"/>
      <c r="R32" s="526">
        <v>623062</v>
      </c>
      <c r="S32" s="527"/>
      <c r="T32" s="527"/>
      <c r="U32" s="527"/>
      <c r="V32" s="527"/>
      <c r="W32" s="527"/>
      <c r="X32" s="527"/>
      <c r="Y32" s="528"/>
      <c r="Z32" s="529">
        <v>3.7</v>
      </c>
      <c r="AA32" s="529"/>
      <c r="AB32" s="529"/>
      <c r="AC32" s="529"/>
      <c r="AD32" s="521" t="s">
        <v>382</v>
      </c>
      <c r="AE32" s="521"/>
      <c r="AF32" s="521"/>
      <c r="AG32" s="521"/>
      <c r="AH32" s="521"/>
      <c r="AI32" s="521"/>
      <c r="AJ32" s="521"/>
      <c r="AK32" s="521"/>
      <c r="AL32" s="533" t="s">
        <v>382</v>
      </c>
      <c r="AM32" s="534"/>
      <c r="AN32" s="534"/>
      <c r="AO32" s="535"/>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30" t="s">
        <v>398</v>
      </c>
      <c r="CE32" s="531"/>
      <c r="CF32" s="531"/>
      <c r="CG32" s="531"/>
      <c r="CH32" s="531"/>
      <c r="CI32" s="531"/>
      <c r="CJ32" s="531"/>
      <c r="CK32" s="531"/>
      <c r="CL32" s="531"/>
      <c r="CM32" s="531"/>
      <c r="CN32" s="531"/>
      <c r="CO32" s="531"/>
      <c r="CP32" s="531"/>
      <c r="CQ32" s="532"/>
      <c r="CR32" s="526">
        <v>56723</v>
      </c>
      <c r="CS32" s="565"/>
      <c r="CT32" s="565"/>
      <c r="CU32" s="565"/>
      <c r="CV32" s="565"/>
      <c r="CW32" s="565"/>
      <c r="CX32" s="565"/>
      <c r="CY32" s="566"/>
      <c r="CZ32" s="569">
        <v>0.4</v>
      </c>
      <c r="DA32" s="570"/>
      <c r="DB32" s="570"/>
      <c r="DC32" s="571"/>
      <c r="DD32" s="550">
        <v>39899</v>
      </c>
      <c r="DE32" s="565"/>
      <c r="DF32" s="565"/>
      <c r="DG32" s="565"/>
      <c r="DH32" s="565"/>
      <c r="DI32" s="565"/>
      <c r="DJ32" s="565"/>
      <c r="DK32" s="566"/>
      <c r="DL32" s="550">
        <v>39899</v>
      </c>
      <c r="DM32" s="565"/>
      <c r="DN32" s="565"/>
      <c r="DO32" s="565"/>
      <c r="DP32" s="565"/>
      <c r="DQ32" s="565"/>
      <c r="DR32" s="565"/>
      <c r="DS32" s="565"/>
      <c r="DT32" s="565"/>
      <c r="DU32" s="565"/>
      <c r="DV32" s="566"/>
      <c r="DW32" s="533">
        <v>0.4</v>
      </c>
      <c r="DX32" s="567"/>
      <c r="DY32" s="567"/>
      <c r="DZ32" s="567"/>
      <c r="EA32" s="567"/>
      <c r="EB32" s="567"/>
      <c r="EC32" s="568"/>
    </row>
    <row r="33" spans="2:133" ht="11.25" customHeight="1" x14ac:dyDescent="0.15">
      <c r="B33" s="552" t="s">
        <v>364</v>
      </c>
      <c r="C33" s="553"/>
      <c r="D33" s="553"/>
      <c r="E33" s="553"/>
      <c r="F33" s="553"/>
      <c r="G33" s="553"/>
      <c r="H33" s="553"/>
      <c r="I33" s="553"/>
      <c r="J33" s="553"/>
      <c r="K33" s="553"/>
      <c r="L33" s="553"/>
      <c r="M33" s="553"/>
      <c r="N33" s="553"/>
      <c r="O33" s="553"/>
      <c r="P33" s="553"/>
      <c r="Q33" s="554"/>
      <c r="R33" s="526">
        <v>289450</v>
      </c>
      <c r="S33" s="527"/>
      <c r="T33" s="527"/>
      <c r="U33" s="527"/>
      <c r="V33" s="527"/>
      <c r="W33" s="527"/>
      <c r="X33" s="527"/>
      <c r="Y33" s="528"/>
      <c r="Z33" s="529">
        <v>1.7</v>
      </c>
      <c r="AA33" s="529"/>
      <c r="AB33" s="529"/>
      <c r="AC33" s="529"/>
      <c r="AD33" s="521" t="s">
        <v>382</v>
      </c>
      <c r="AE33" s="521"/>
      <c r="AF33" s="521"/>
      <c r="AG33" s="521"/>
      <c r="AH33" s="521"/>
      <c r="AI33" s="521"/>
      <c r="AJ33" s="521"/>
      <c r="AK33" s="521"/>
      <c r="AL33" s="533" t="s">
        <v>382</v>
      </c>
      <c r="AM33" s="534"/>
      <c r="AN33" s="534"/>
      <c r="AO33" s="535"/>
      <c r="AP33" s="169"/>
      <c r="AQ33" s="536" t="s">
        <v>365</v>
      </c>
      <c r="AR33" s="537"/>
      <c r="AS33" s="537"/>
      <c r="AT33" s="537"/>
      <c r="AU33" s="537"/>
      <c r="AV33" s="537"/>
      <c r="AW33" s="537"/>
      <c r="AX33" s="537"/>
      <c r="AY33" s="537"/>
      <c r="AZ33" s="537"/>
      <c r="BA33" s="537"/>
      <c r="BB33" s="537"/>
      <c r="BC33" s="537"/>
      <c r="BD33" s="537"/>
      <c r="BE33" s="537"/>
      <c r="BF33" s="538"/>
      <c r="BG33" s="536" t="s">
        <v>366</v>
      </c>
      <c r="BH33" s="537"/>
      <c r="BI33" s="537"/>
      <c r="BJ33" s="537"/>
      <c r="BK33" s="537"/>
      <c r="BL33" s="537"/>
      <c r="BM33" s="537"/>
      <c r="BN33" s="537"/>
      <c r="BO33" s="537"/>
      <c r="BP33" s="537"/>
      <c r="BQ33" s="537"/>
      <c r="BR33" s="537"/>
      <c r="BS33" s="537"/>
      <c r="BT33" s="537"/>
      <c r="BU33" s="537"/>
      <c r="BV33" s="537"/>
      <c r="BW33" s="537"/>
      <c r="BX33" s="537"/>
      <c r="BY33" s="537"/>
      <c r="BZ33" s="537"/>
      <c r="CA33" s="537"/>
      <c r="CB33" s="538"/>
      <c r="CD33" s="530" t="s">
        <v>367</v>
      </c>
      <c r="CE33" s="531"/>
      <c r="CF33" s="531"/>
      <c r="CG33" s="531"/>
      <c r="CH33" s="531"/>
      <c r="CI33" s="531"/>
      <c r="CJ33" s="531"/>
      <c r="CK33" s="531"/>
      <c r="CL33" s="531"/>
      <c r="CM33" s="531"/>
      <c r="CN33" s="531"/>
      <c r="CO33" s="531"/>
      <c r="CP33" s="531"/>
      <c r="CQ33" s="532"/>
      <c r="CR33" s="526">
        <v>1546695</v>
      </c>
      <c r="CS33" s="527"/>
      <c r="CT33" s="527"/>
      <c r="CU33" s="527"/>
      <c r="CV33" s="527"/>
      <c r="CW33" s="527"/>
      <c r="CX33" s="527"/>
      <c r="CY33" s="528"/>
      <c r="CZ33" s="569">
        <v>9.6999999999999993</v>
      </c>
      <c r="DA33" s="570"/>
      <c r="DB33" s="570"/>
      <c r="DC33" s="571"/>
      <c r="DD33" s="550">
        <v>1389929</v>
      </c>
      <c r="DE33" s="527"/>
      <c r="DF33" s="527"/>
      <c r="DG33" s="527"/>
      <c r="DH33" s="527"/>
      <c r="DI33" s="527"/>
      <c r="DJ33" s="527"/>
      <c r="DK33" s="528"/>
      <c r="DL33" s="550">
        <v>1153981</v>
      </c>
      <c r="DM33" s="527"/>
      <c r="DN33" s="527"/>
      <c r="DO33" s="527"/>
      <c r="DP33" s="527"/>
      <c r="DQ33" s="527"/>
      <c r="DR33" s="527"/>
      <c r="DS33" s="527"/>
      <c r="DT33" s="527"/>
      <c r="DU33" s="527"/>
      <c r="DV33" s="528"/>
      <c r="DW33" s="533">
        <v>11</v>
      </c>
      <c r="DX33" s="567"/>
      <c r="DY33" s="567"/>
      <c r="DZ33" s="567"/>
      <c r="EA33" s="567"/>
      <c r="EB33" s="567"/>
      <c r="EC33" s="568"/>
    </row>
    <row r="34" spans="2:133" ht="11.25" customHeight="1" x14ac:dyDescent="0.15">
      <c r="B34" s="552" t="s">
        <v>368</v>
      </c>
      <c r="C34" s="553"/>
      <c r="D34" s="553"/>
      <c r="E34" s="553"/>
      <c r="F34" s="553"/>
      <c r="G34" s="553"/>
      <c r="H34" s="553"/>
      <c r="I34" s="553"/>
      <c r="J34" s="553"/>
      <c r="K34" s="553"/>
      <c r="L34" s="553"/>
      <c r="M34" s="553"/>
      <c r="N34" s="553"/>
      <c r="O34" s="553"/>
      <c r="P34" s="553"/>
      <c r="Q34" s="554"/>
      <c r="R34" s="526">
        <v>2092200</v>
      </c>
      <c r="S34" s="527"/>
      <c r="T34" s="527"/>
      <c r="U34" s="527"/>
      <c r="V34" s="527"/>
      <c r="W34" s="527"/>
      <c r="X34" s="527"/>
      <c r="Y34" s="528"/>
      <c r="Z34" s="529">
        <v>12.6</v>
      </c>
      <c r="AA34" s="529"/>
      <c r="AB34" s="529"/>
      <c r="AC34" s="529"/>
      <c r="AD34" s="521" t="s">
        <v>399</v>
      </c>
      <c r="AE34" s="521"/>
      <c r="AF34" s="521"/>
      <c r="AG34" s="521"/>
      <c r="AH34" s="521"/>
      <c r="AI34" s="521"/>
      <c r="AJ34" s="521"/>
      <c r="AK34" s="521"/>
      <c r="AL34" s="533" t="s">
        <v>399</v>
      </c>
      <c r="AM34" s="534"/>
      <c r="AN34" s="534"/>
      <c r="AO34" s="535"/>
      <c r="AP34" s="169"/>
      <c r="AQ34" s="523" t="s">
        <v>400</v>
      </c>
      <c r="AR34" s="524"/>
      <c r="AS34" s="524"/>
      <c r="AT34" s="524"/>
      <c r="AU34" s="524"/>
      <c r="AV34" s="524"/>
      <c r="AW34" s="524"/>
      <c r="AX34" s="524"/>
      <c r="AY34" s="525"/>
      <c r="AZ34" s="539">
        <v>1315687</v>
      </c>
      <c r="BA34" s="540"/>
      <c r="BB34" s="540"/>
      <c r="BC34" s="540"/>
      <c r="BD34" s="540"/>
      <c r="BE34" s="540"/>
      <c r="BF34" s="598"/>
      <c r="BG34" s="523" t="s">
        <v>369</v>
      </c>
      <c r="BH34" s="524"/>
      <c r="BI34" s="524"/>
      <c r="BJ34" s="524"/>
      <c r="BK34" s="524"/>
      <c r="BL34" s="524"/>
      <c r="BM34" s="524"/>
      <c r="BN34" s="524"/>
      <c r="BO34" s="524"/>
      <c r="BP34" s="524"/>
      <c r="BQ34" s="524"/>
      <c r="BR34" s="524"/>
      <c r="BS34" s="524"/>
      <c r="BT34" s="524"/>
      <c r="BU34" s="525"/>
      <c r="BV34" s="539">
        <v>54713</v>
      </c>
      <c r="BW34" s="540"/>
      <c r="BX34" s="540"/>
      <c r="BY34" s="540"/>
      <c r="BZ34" s="540"/>
      <c r="CA34" s="540"/>
      <c r="CB34" s="598"/>
      <c r="CD34" s="530" t="s">
        <v>401</v>
      </c>
      <c r="CE34" s="531"/>
      <c r="CF34" s="531"/>
      <c r="CG34" s="531"/>
      <c r="CH34" s="531"/>
      <c r="CI34" s="531"/>
      <c r="CJ34" s="531"/>
      <c r="CK34" s="531"/>
      <c r="CL34" s="531"/>
      <c r="CM34" s="531"/>
      <c r="CN34" s="531"/>
      <c r="CO34" s="531"/>
      <c r="CP34" s="531"/>
      <c r="CQ34" s="532"/>
      <c r="CR34" s="526">
        <v>738178</v>
      </c>
      <c r="CS34" s="565"/>
      <c r="CT34" s="565"/>
      <c r="CU34" s="565"/>
      <c r="CV34" s="565"/>
      <c r="CW34" s="565"/>
      <c r="CX34" s="565"/>
      <c r="CY34" s="566"/>
      <c r="CZ34" s="569">
        <v>4.5999999999999996</v>
      </c>
      <c r="DA34" s="570"/>
      <c r="DB34" s="570"/>
      <c r="DC34" s="571"/>
      <c r="DD34" s="550">
        <v>737156</v>
      </c>
      <c r="DE34" s="565"/>
      <c r="DF34" s="565"/>
      <c r="DG34" s="565"/>
      <c r="DH34" s="565"/>
      <c r="DI34" s="565"/>
      <c r="DJ34" s="565"/>
      <c r="DK34" s="566"/>
      <c r="DL34" s="550">
        <v>691672</v>
      </c>
      <c r="DM34" s="565"/>
      <c r="DN34" s="565"/>
      <c r="DO34" s="565"/>
      <c r="DP34" s="565"/>
      <c r="DQ34" s="565"/>
      <c r="DR34" s="565"/>
      <c r="DS34" s="565"/>
      <c r="DT34" s="565"/>
      <c r="DU34" s="565"/>
      <c r="DV34" s="566"/>
      <c r="DW34" s="533">
        <v>6.6</v>
      </c>
      <c r="DX34" s="567"/>
      <c r="DY34" s="567"/>
      <c r="DZ34" s="567"/>
      <c r="EA34" s="567"/>
      <c r="EB34" s="567"/>
      <c r="EC34" s="568"/>
    </row>
    <row r="35" spans="2:133" ht="11.25" customHeight="1" x14ac:dyDescent="0.15">
      <c r="B35" s="552" t="s">
        <v>370</v>
      </c>
      <c r="C35" s="553"/>
      <c r="D35" s="553"/>
      <c r="E35" s="553"/>
      <c r="F35" s="553"/>
      <c r="G35" s="553"/>
      <c r="H35" s="553"/>
      <c r="I35" s="553"/>
      <c r="J35" s="553"/>
      <c r="K35" s="553"/>
      <c r="L35" s="553"/>
      <c r="M35" s="553"/>
      <c r="N35" s="553"/>
      <c r="O35" s="553"/>
      <c r="P35" s="553"/>
      <c r="Q35" s="554"/>
      <c r="R35" s="526" t="s">
        <v>393</v>
      </c>
      <c r="S35" s="527"/>
      <c r="T35" s="527"/>
      <c r="U35" s="527"/>
      <c r="V35" s="527"/>
      <c r="W35" s="527"/>
      <c r="X35" s="527"/>
      <c r="Y35" s="528"/>
      <c r="Z35" s="529" t="s">
        <v>393</v>
      </c>
      <c r="AA35" s="529"/>
      <c r="AB35" s="529"/>
      <c r="AC35" s="529"/>
      <c r="AD35" s="521" t="s">
        <v>393</v>
      </c>
      <c r="AE35" s="521"/>
      <c r="AF35" s="521"/>
      <c r="AG35" s="521"/>
      <c r="AH35" s="521"/>
      <c r="AI35" s="521"/>
      <c r="AJ35" s="521"/>
      <c r="AK35" s="521"/>
      <c r="AL35" s="533" t="s">
        <v>393</v>
      </c>
      <c r="AM35" s="534"/>
      <c r="AN35" s="534"/>
      <c r="AO35" s="535"/>
      <c r="AQ35" s="641" t="s">
        <v>402</v>
      </c>
      <c r="AR35" s="642"/>
      <c r="AS35" s="642"/>
      <c r="AT35" s="642"/>
      <c r="AU35" s="642"/>
      <c r="AV35" s="642"/>
      <c r="AW35" s="642"/>
      <c r="AX35" s="642"/>
      <c r="AY35" s="643"/>
      <c r="AZ35" s="526">
        <v>168530</v>
      </c>
      <c r="BA35" s="527"/>
      <c r="BB35" s="527"/>
      <c r="BC35" s="527"/>
      <c r="BD35" s="565"/>
      <c r="BE35" s="565"/>
      <c r="BF35" s="586"/>
      <c r="BG35" s="530" t="s">
        <v>371</v>
      </c>
      <c r="BH35" s="531"/>
      <c r="BI35" s="531"/>
      <c r="BJ35" s="531"/>
      <c r="BK35" s="531"/>
      <c r="BL35" s="531"/>
      <c r="BM35" s="531"/>
      <c r="BN35" s="531"/>
      <c r="BO35" s="531"/>
      <c r="BP35" s="531"/>
      <c r="BQ35" s="531"/>
      <c r="BR35" s="531"/>
      <c r="BS35" s="531"/>
      <c r="BT35" s="531"/>
      <c r="BU35" s="532"/>
      <c r="BV35" s="526">
        <v>25553</v>
      </c>
      <c r="BW35" s="527"/>
      <c r="BX35" s="527"/>
      <c r="BY35" s="527"/>
      <c r="BZ35" s="527"/>
      <c r="CA35" s="527"/>
      <c r="CB35" s="551"/>
      <c r="CD35" s="530" t="s">
        <v>403</v>
      </c>
      <c r="CE35" s="531"/>
      <c r="CF35" s="531"/>
      <c r="CG35" s="531"/>
      <c r="CH35" s="531"/>
      <c r="CI35" s="531"/>
      <c r="CJ35" s="531"/>
      <c r="CK35" s="531"/>
      <c r="CL35" s="531"/>
      <c r="CM35" s="531"/>
      <c r="CN35" s="531"/>
      <c r="CO35" s="531"/>
      <c r="CP35" s="531"/>
      <c r="CQ35" s="532"/>
      <c r="CR35" s="526">
        <v>1178300</v>
      </c>
      <c r="CS35" s="527"/>
      <c r="CT35" s="527"/>
      <c r="CU35" s="527"/>
      <c r="CV35" s="527"/>
      <c r="CW35" s="527"/>
      <c r="CX35" s="527"/>
      <c r="CY35" s="528"/>
      <c r="CZ35" s="569">
        <v>7.4</v>
      </c>
      <c r="DA35" s="570"/>
      <c r="DB35" s="570"/>
      <c r="DC35" s="571"/>
      <c r="DD35" s="550">
        <v>1073490</v>
      </c>
      <c r="DE35" s="527"/>
      <c r="DF35" s="527"/>
      <c r="DG35" s="527"/>
      <c r="DH35" s="527"/>
      <c r="DI35" s="527"/>
      <c r="DJ35" s="527"/>
      <c r="DK35" s="528"/>
      <c r="DL35" s="550">
        <v>843040</v>
      </c>
      <c r="DM35" s="527"/>
      <c r="DN35" s="527"/>
      <c r="DO35" s="527"/>
      <c r="DP35" s="527"/>
      <c r="DQ35" s="527"/>
      <c r="DR35" s="527"/>
      <c r="DS35" s="527"/>
      <c r="DT35" s="527"/>
      <c r="DU35" s="527"/>
      <c r="DV35" s="528"/>
      <c r="DW35" s="533">
        <v>8.1</v>
      </c>
      <c r="DX35" s="567"/>
      <c r="DY35" s="567"/>
      <c r="DZ35" s="567"/>
      <c r="EA35" s="567"/>
      <c r="EB35" s="567"/>
      <c r="EC35" s="568"/>
    </row>
    <row r="36" spans="2:133" ht="11.25" customHeight="1" x14ac:dyDescent="0.15">
      <c r="B36" s="552" t="s">
        <v>404</v>
      </c>
      <c r="C36" s="553"/>
      <c r="D36" s="553"/>
      <c r="E36" s="553"/>
      <c r="F36" s="553"/>
      <c r="G36" s="553"/>
      <c r="H36" s="553"/>
      <c r="I36" s="553"/>
      <c r="J36" s="553"/>
      <c r="K36" s="553"/>
      <c r="L36" s="553"/>
      <c r="M36" s="553"/>
      <c r="N36" s="553"/>
      <c r="O36" s="553"/>
      <c r="P36" s="553"/>
      <c r="Q36" s="554"/>
      <c r="R36" s="526">
        <v>1057400</v>
      </c>
      <c r="S36" s="527"/>
      <c r="T36" s="527"/>
      <c r="U36" s="527"/>
      <c r="V36" s="527"/>
      <c r="W36" s="527"/>
      <c r="X36" s="527"/>
      <c r="Y36" s="528"/>
      <c r="Z36" s="529">
        <v>6.3</v>
      </c>
      <c r="AA36" s="529"/>
      <c r="AB36" s="529"/>
      <c r="AC36" s="529"/>
      <c r="AD36" s="521" t="s">
        <v>405</v>
      </c>
      <c r="AE36" s="521"/>
      <c r="AF36" s="521"/>
      <c r="AG36" s="521"/>
      <c r="AH36" s="521"/>
      <c r="AI36" s="521"/>
      <c r="AJ36" s="521"/>
      <c r="AK36" s="521"/>
      <c r="AL36" s="533" t="s">
        <v>405</v>
      </c>
      <c r="AM36" s="534"/>
      <c r="AN36" s="534"/>
      <c r="AO36" s="535"/>
      <c r="AQ36" s="641" t="s">
        <v>406</v>
      </c>
      <c r="AR36" s="642"/>
      <c r="AS36" s="642"/>
      <c r="AT36" s="642"/>
      <c r="AU36" s="642"/>
      <c r="AV36" s="642"/>
      <c r="AW36" s="642"/>
      <c r="AX36" s="642"/>
      <c r="AY36" s="643"/>
      <c r="AZ36" s="526">
        <v>166641</v>
      </c>
      <c r="BA36" s="527"/>
      <c r="BB36" s="527"/>
      <c r="BC36" s="527"/>
      <c r="BD36" s="565"/>
      <c r="BE36" s="565"/>
      <c r="BF36" s="586"/>
      <c r="BG36" s="530" t="s">
        <v>372</v>
      </c>
      <c r="BH36" s="531"/>
      <c r="BI36" s="531"/>
      <c r="BJ36" s="531"/>
      <c r="BK36" s="531"/>
      <c r="BL36" s="531"/>
      <c r="BM36" s="531"/>
      <c r="BN36" s="531"/>
      <c r="BO36" s="531"/>
      <c r="BP36" s="531"/>
      <c r="BQ36" s="531"/>
      <c r="BR36" s="531"/>
      <c r="BS36" s="531"/>
      <c r="BT36" s="531"/>
      <c r="BU36" s="532"/>
      <c r="BV36" s="526">
        <v>3718</v>
      </c>
      <c r="BW36" s="527"/>
      <c r="BX36" s="527"/>
      <c r="BY36" s="527"/>
      <c r="BZ36" s="527"/>
      <c r="CA36" s="527"/>
      <c r="CB36" s="551"/>
      <c r="CD36" s="530" t="s">
        <v>407</v>
      </c>
      <c r="CE36" s="531"/>
      <c r="CF36" s="531"/>
      <c r="CG36" s="531"/>
      <c r="CH36" s="531"/>
      <c r="CI36" s="531"/>
      <c r="CJ36" s="531"/>
      <c r="CK36" s="531"/>
      <c r="CL36" s="531"/>
      <c r="CM36" s="531"/>
      <c r="CN36" s="531"/>
      <c r="CO36" s="531"/>
      <c r="CP36" s="531"/>
      <c r="CQ36" s="532"/>
      <c r="CR36" s="526">
        <v>1164321</v>
      </c>
      <c r="CS36" s="565"/>
      <c r="CT36" s="565"/>
      <c r="CU36" s="565"/>
      <c r="CV36" s="565"/>
      <c r="CW36" s="565"/>
      <c r="CX36" s="565"/>
      <c r="CY36" s="566"/>
      <c r="CZ36" s="569">
        <v>7.3</v>
      </c>
      <c r="DA36" s="570"/>
      <c r="DB36" s="570"/>
      <c r="DC36" s="571"/>
      <c r="DD36" s="550">
        <v>1126885</v>
      </c>
      <c r="DE36" s="565"/>
      <c r="DF36" s="565"/>
      <c r="DG36" s="565"/>
      <c r="DH36" s="565"/>
      <c r="DI36" s="565"/>
      <c r="DJ36" s="565"/>
      <c r="DK36" s="566"/>
      <c r="DL36" s="550" t="s">
        <v>405</v>
      </c>
      <c r="DM36" s="565"/>
      <c r="DN36" s="565"/>
      <c r="DO36" s="565"/>
      <c r="DP36" s="565"/>
      <c r="DQ36" s="565"/>
      <c r="DR36" s="565"/>
      <c r="DS36" s="565"/>
      <c r="DT36" s="565"/>
      <c r="DU36" s="565"/>
      <c r="DV36" s="566"/>
      <c r="DW36" s="533" t="s">
        <v>405</v>
      </c>
      <c r="DX36" s="567"/>
      <c r="DY36" s="567"/>
      <c r="DZ36" s="567"/>
      <c r="EA36" s="567"/>
      <c r="EB36" s="567"/>
      <c r="EC36" s="568"/>
    </row>
    <row r="37" spans="2:133" ht="11.25" customHeight="1" x14ac:dyDescent="0.15">
      <c r="B37" s="572" t="s">
        <v>408</v>
      </c>
      <c r="C37" s="573"/>
      <c r="D37" s="573"/>
      <c r="E37" s="573"/>
      <c r="F37" s="573"/>
      <c r="G37" s="573"/>
      <c r="H37" s="573"/>
      <c r="I37" s="573"/>
      <c r="J37" s="573"/>
      <c r="K37" s="573"/>
      <c r="L37" s="573"/>
      <c r="M37" s="573"/>
      <c r="N37" s="573"/>
      <c r="O37" s="573"/>
      <c r="P37" s="573"/>
      <c r="Q37" s="574"/>
      <c r="R37" s="601">
        <v>16667748</v>
      </c>
      <c r="S37" s="602"/>
      <c r="T37" s="602"/>
      <c r="U37" s="602"/>
      <c r="V37" s="602"/>
      <c r="W37" s="602"/>
      <c r="X37" s="602"/>
      <c r="Y37" s="603"/>
      <c r="Z37" s="604">
        <v>100</v>
      </c>
      <c r="AA37" s="604"/>
      <c r="AB37" s="604"/>
      <c r="AC37" s="604"/>
      <c r="AD37" s="605">
        <v>9392660</v>
      </c>
      <c r="AE37" s="605"/>
      <c r="AF37" s="605"/>
      <c r="AG37" s="605"/>
      <c r="AH37" s="605"/>
      <c r="AI37" s="605"/>
      <c r="AJ37" s="605"/>
      <c r="AK37" s="605"/>
      <c r="AL37" s="599">
        <v>100</v>
      </c>
      <c r="AM37" s="592"/>
      <c r="AN37" s="592"/>
      <c r="AO37" s="600"/>
      <c r="AQ37" s="641" t="s">
        <v>409</v>
      </c>
      <c r="AR37" s="642"/>
      <c r="AS37" s="642"/>
      <c r="AT37" s="642"/>
      <c r="AU37" s="642"/>
      <c r="AV37" s="642"/>
      <c r="AW37" s="642"/>
      <c r="AX37" s="642"/>
      <c r="AY37" s="643"/>
      <c r="AZ37" s="526">
        <v>137387</v>
      </c>
      <c r="BA37" s="527"/>
      <c r="BB37" s="527"/>
      <c r="BC37" s="527"/>
      <c r="BD37" s="565"/>
      <c r="BE37" s="565"/>
      <c r="BF37" s="586"/>
      <c r="BG37" s="530" t="s">
        <v>373</v>
      </c>
      <c r="BH37" s="531"/>
      <c r="BI37" s="531"/>
      <c r="BJ37" s="531"/>
      <c r="BK37" s="531"/>
      <c r="BL37" s="531"/>
      <c r="BM37" s="531"/>
      <c r="BN37" s="531"/>
      <c r="BO37" s="531"/>
      <c r="BP37" s="531"/>
      <c r="BQ37" s="531"/>
      <c r="BR37" s="531"/>
      <c r="BS37" s="531"/>
      <c r="BT37" s="531"/>
      <c r="BU37" s="532"/>
      <c r="BV37" s="526">
        <v>6913</v>
      </c>
      <c r="BW37" s="527"/>
      <c r="BX37" s="527"/>
      <c r="BY37" s="527"/>
      <c r="BZ37" s="527"/>
      <c r="CA37" s="527"/>
      <c r="CB37" s="551"/>
      <c r="CD37" s="530" t="s">
        <v>410</v>
      </c>
      <c r="CE37" s="531"/>
      <c r="CF37" s="531"/>
      <c r="CG37" s="531"/>
      <c r="CH37" s="531"/>
      <c r="CI37" s="531"/>
      <c r="CJ37" s="531"/>
      <c r="CK37" s="531"/>
      <c r="CL37" s="531"/>
      <c r="CM37" s="531"/>
      <c r="CN37" s="531"/>
      <c r="CO37" s="531"/>
      <c r="CP37" s="531"/>
      <c r="CQ37" s="532"/>
      <c r="CR37" s="526">
        <v>34409</v>
      </c>
      <c r="CS37" s="527"/>
      <c r="CT37" s="527"/>
      <c r="CU37" s="527"/>
      <c r="CV37" s="527"/>
      <c r="CW37" s="527"/>
      <c r="CX37" s="527"/>
      <c r="CY37" s="528"/>
      <c r="CZ37" s="569">
        <v>0.2</v>
      </c>
      <c r="DA37" s="570"/>
      <c r="DB37" s="570"/>
      <c r="DC37" s="571"/>
      <c r="DD37" s="550">
        <v>34409</v>
      </c>
      <c r="DE37" s="527"/>
      <c r="DF37" s="527"/>
      <c r="DG37" s="527"/>
      <c r="DH37" s="527"/>
      <c r="DI37" s="527"/>
      <c r="DJ37" s="527"/>
      <c r="DK37" s="528"/>
      <c r="DL37" s="550" t="s">
        <v>405</v>
      </c>
      <c r="DM37" s="527"/>
      <c r="DN37" s="527"/>
      <c r="DO37" s="527"/>
      <c r="DP37" s="527"/>
      <c r="DQ37" s="527"/>
      <c r="DR37" s="527"/>
      <c r="DS37" s="527"/>
      <c r="DT37" s="527"/>
      <c r="DU37" s="527"/>
      <c r="DV37" s="528"/>
      <c r="DW37" s="533" t="s">
        <v>405</v>
      </c>
      <c r="DX37" s="567"/>
      <c r="DY37" s="567"/>
      <c r="DZ37" s="567"/>
      <c r="EA37" s="567"/>
      <c r="EB37" s="567"/>
      <c r="EC37" s="568"/>
    </row>
    <row r="38" spans="2:133" ht="11.25" customHeight="1" x14ac:dyDescent="0.15">
      <c r="AQ38" s="641" t="s">
        <v>411</v>
      </c>
      <c r="AR38" s="642"/>
      <c r="AS38" s="642"/>
      <c r="AT38" s="642"/>
      <c r="AU38" s="642"/>
      <c r="AV38" s="642"/>
      <c r="AW38" s="642"/>
      <c r="AX38" s="642"/>
      <c r="AY38" s="643"/>
      <c r="AZ38" s="526">
        <v>49643</v>
      </c>
      <c r="BA38" s="527"/>
      <c r="BB38" s="527"/>
      <c r="BC38" s="527"/>
      <c r="BD38" s="565"/>
      <c r="BE38" s="565"/>
      <c r="BF38" s="586"/>
      <c r="BG38" s="608" t="s">
        <v>412</v>
      </c>
      <c r="BH38" s="609"/>
      <c r="BI38" s="609"/>
      <c r="BJ38" s="609"/>
      <c r="BK38" s="609"/>
      <c r="BL38" s="170"/>
      <c r="BM38" s="531" t="s">
        <v>413</v>
      </c>
      <c r="BN38" s="531"/>
      <c r="BO38" s="531"/>
      <c r="BP38" s="531"/>
      <c r="BQ38" s="531"/>
      <c r="BR38" s="531"/>
      <c r="BS38" s="531"/>
      <c r="BT38" s="531"/>
      <c r="BU38" s="532"/>
      <c r="BV38" s="526">
        <v>76</v>
      </c>
      <c r="BW38" s="527"/>
      <c r="BX38" s="527"/>
      <c r="BY38" s="527"/>
      <c r="BZ38" s="527"/>
      <c r="CA38" s="527"/>
      <c r="CB38" s="551"/>
      <c r="CD38" s="530" t="s">
        <v>414</v>
      </c>
      <c r="CE38" s="531"/>
      <c r="CF38" s="531"/>
      <c r="CG38" s="531"/>
      <c r="CH38" s="531"/>
      <c r="CI38" s="531"/>
      <c r="CJ38" s="531"/>
      <c r="CK38" s="531"/>
      <c r="CL38" s="531"/>
      <c r="CM38" s="531"/>
      <c r="CN38" s="531"/>
      <c r="CO38" s="531"/>
      <c r="CP38" s="531"/>
      <c r="CQ38" s="532"/>
      <c r="CR38" s="526" t="s">
        <v>405</v>
      </c>
      <c r="CS38" s="565"/>
      <c r="CT38" s="565"/>
      <c r="CU38" s="565"/>
      <c r="CV38" s="565"/>
      <c r="CW38" s="565"/>
      <c r="CX38" s="565"/>
      <c r="CY38" s="566"/>
      <c r="CZ38" s="569" t="s">
        <v>405</v>
      </c>
      <c r="DA38" s="570"/>
      <c r="DB38" s="570"/>
      <c r="DC38" s="571"/>
      <c r="DD38" s="550" t="s">
        <v>405</v>
      </c>
      <c r="DE38" s="565"/>
      <c r="DF38" s="565"/>
      <c r="DG38" s="565"/>
      <c r="DH38" s="565"/>
      <c r="DI38" s="565"/>
      <c r="DJ38" s="565"/>
      <c r="DK38" s="566"/>
      <c r="DL38" s="615"/>
      <c r="DM38" s="616"/>
      <c r="DN38" s="616"/>
      <c r="DO38" s="616"/>
      <c r="DP38" s="616"/>
      <c r="DQ38" s="616"/>
      <c r="DR38" s="616"/>
      <c r="DS38" s="616"/>
      <c r="DT38" s="616"/>
      <c r="DU38" s="616"/>
      <c r="DV38" s="617"/>
      <c r="DW38" s="612"/>
      <c r="DX38" s="613"/>
      <c r="DY38" s="613"/>
      <c r="DZ38" s="613"/>
      <c r="EA38" s="613"/>
      <c r="EB38" s="613"/>
      <c r="EC38" s="614"/>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30" t="s">
        <v>415</v>
      </c>
      <c r="AR39" s="531"/>
      <c r="AS39" s="531"/>
      <c r="AT39" s="531"/>
      <c r="AU39" s="531"/>
      <c r="AV39" s="531"/>
      <c r="AW39" s="531"/>
      <c r="AX39" s="531"/>
      <c r="AY39" s="532"/>
      <c r="AZ39" s="526">
        <v>164744</v>
      </c>
      <c r="BA39" s="527"/>
      <c r="BB39" s="527"/>
      <c r="BC39" s="527"/>
      <c r="BD39" s="565"/>
      <c r="BE39" s="565"/>
      <c r="BF39" s="586"/>
      <c r="BG39" s="608"/>
      <c r="BH39" s="609"/>
      <c r="BI39" s="609"/>
      <c r="BJ39" s="609"/>
      <c r="BK39" s="609"/>
      <c r="BL39" s="170"/>
      <c r="BM39" s="531" t="s">
        <v>416</v>
      </c>
      <c r="BN39" s="531"/>
      <c r="BO39" s="531"/>
      <c r="BP39" s="531"/>
      <c r="BQ39" s="531"/>
      <c r="BR39" s="531"/>
      <c r="BS39" s="531"/>
      <c r="BT39" s="531"/>
      <c r="BU39" s="532"/>
      <c r="BV39" s="526">
        <v>93</v>
      </c>
      <c r="BW39" s="527"/>
      <c r="BX39" s="527"/>
      <c r="BY39" s="527"/>
      <c r="BZ39" s="527"/>
      <c r="CA39" s="527"/>
      <c r="CB39" s="551"/>
      <c r="CD39" s="552" t="s">
        <v>374</v>
      </c>
      <c r="CE39" s="553"/>
      <c r="CF39" s="553"/>
      <c r="CG39" s="553"/>
      <c r="CH39" s="553"/>
      <c r="CI39" s="553"/>
      <c r="CJ39" s="553"/>
      <c r="CK39" s="553"/>
      <c r="CL39" s="553"/>
      <c r="CM39" s="553"/>
      <c r="CN39" s="553"/>
      <c r="CO39" s="553"/>
      <c r="CP39" s="553"/>
      <c r="CQ39" s="554"/>
      <c r="CR39" s="526">
        <v>4215259</v>
      </c>
      <c r="CS39" s="527"/>
      <c r="CT39" s="527"/>
      <c r="CU39" s="527"/>
      <c r="CV39" s="527"/>
      <c r="CW39" s="527"/>
      <c r="CX39" s="527"/>
      <c r="CY39" s="528"/>
      <c r="CZ39" s="569">
        <v>26.3</v>
      </c>
      <c r="DA39" s="606"/>
      <c r="DB39" s="606"/>
      <c r="DC39" s="607"/>
      <c r="DD39" s="550">
        <v>1607328</v>
      </c>
      <c r="DE39" s="527"/>
      <c r="DF39" s="527"/>
      <c r="DG39" s="527"/>
      <c r="DH39" s="527"/>
      <c r="DI39" s="527"/>
      <c r="DJ39" s="527"/>
      <c r="DK39" s="528"/>
      <c r="DL39" s="615"/>
      <c r="DM39" s="616"/>
      <c r="DN39" s="616"/>
      <c r="DO39" s="616"/>
      <c r="DP39" s="616"/>
      <c r="DQ39" s="616"/>
      <c r="DR39" s="616"/>
      <c r="DS39" s="616"/>
      <c r="DT39" s="616"/>
      <c r="DU39" s="616"/>
      <c r="DV39" s="617"/>
      <c r="DW39" s="612"/>
      <c r="DX39" s="613"/>
      <c r="DY39" s="613"/>
      <c r="DZ39" s="613"/>
      <c r="EA39" s="613"/>
      <c r="EB39" s="613"/>
      <c r="EC39" s="614"/>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8" t="s">
        <v>417</v>
      </c>
      <c r="AR40" s="559"/>
      <c r="AS40" s="559"/>
      <c r="AT40" s="559"/>
      <c r="AU40" s="559"/>
      <c r="AV40" s="559"/>
      <c r="AW40" s="559"/>
      <c r="AX40" s="559"/>
      <c r="AY40" s="560"/>
      <c r="AZ40" s="601">
        <v>628742</v>
      </c>
      <c r="BA40" s="602"/>
      <c r="BB40" s="602"/>
      <c r="BC40" s="602"/>
      <c r="BD40" s="588"/>
      <c r="BE40" s="588"/>
      <c r="BF40" s="593"/>
      <c r="BG40" s="610"/>
      <c r="BH40" s="611"/>
      <c r="BI40" s="611"/>
      <c r="BJ40" s="611"/>
      <c r="BK40" s="611"/>
      <c r="BL40" s="172"/>
      <c r="BM40" s="559" t="s">
        <v>418</v>
      </c>
      <c r="BN40" s="559"/>
      <c r="BO40" s="559"/>
      <c r="BP40" s="559"/>
      <c r="BQ40" s="559"/>
      <c r="BR40" s="559"/>
      <c r="BS40" s="559"/>
      <c r="BT40" s="559"/>
      <c r="BU40" s="560"/>
      <c r="BV40" s="601">
        <v>252</v>
      </c>
      <c r="BW40" s="602"/>
      <c r="BX40" s="602"/>
      <c r="BY40" s="602"/>
      <c r="BZ40" s="602"/>
      <c r="CA40" s="602"/>
      <c r="CB40" s="640"/>
      <c r="CD40" s="552" t="s">
        <v>419</v>
      </c>
      <c r="CE40" s="553"/>
      <c r="CF40" s="553"/>
      <c r="CG40" s="553"/>
      <c r="CH40" s="553"/>
      <c r="CI40" s="553"/>
      <c r="CJ40" s="553"/>
      <c r="CK40" s="553"/>
      <c r="CL40" s="553"/>
      <c r="CM40" s="553"/>
      <c r="CN40" s="553"/>
      <c r="CO40" s="553"/>
      <c r="CP40" s="553"/>
      <c r="CQ40" s="554"/>
      <c r="CR40" s="526">
        <v>103629</v>
      </c>
      <c r="CS40" s="565"/>
      <c r="CT40" s="565"/>
      <c r="CU40" s="565"/>
      <c r="CV40" s="565"/>
      <c r="CW40" s="565"/>
      <c r="CX40" s="565"/>
      <c r="CY40" s="566"/>
      <c r="CZ40" s="569">
        <v>0.6</v>
      </c>
      <c r="DA40" s="570"/>
      <c r="DB40" s="570"/>
      <c r="DC40" s="571"/>
      <c r="DD40" s="550">
        <v>96019</v>
      </c>
      <c r="DE40" s="565"/>
      <c r="DF40" s="565"/>
      <c r="DG40" s="565"/>
      <c r="DH40" s="565"/>
      <c r="DI40" s="565"/>
      <c r="DJ40" s="565"/>
      <c r="DK40" s="566"/>
      <c r="DL40" s="615"/>
      <c r="DM40" s="616"/>
      <c r="DN40" s="616"/>
      <c r="DO40" s="616"/>
      <c r="DP40" s="616"/>
      <c r="DQ40" s="616"/>
      <c r="DR40" s="616"/>
      <c r="DS40" s="616"/>
      <c r="DT40" s="616"/>
      <c r="DU40" s="616"/>
      <c r="DV40" s="617"/>
      <c r="DW40" s="612"/>
      <c r="DX40" s="613"/>
      <c r="DY40" s="613"/>
      <c r="DZ40" s="613"/>
      <c r="EA40" s="613"/>
      <c r="EB40" s="613"/>
      <c r="EC40" s="614"/>
    </row>
    <row r="41" spans="2:133" ht="11.25" customHeight="1" x14ac:dyDescent="0.15">
      <c r="B41" s="165" t="s">
        <v>375</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23" t="s">
        <v>354</v>
      </c>
      <c r="CE41" s="624"/>
      <c r="CF41" s="552" t="s">
        <v>420</v>
      </c>
      <c r="CG41" s="553"/>
      <c r="CH41" s="553"/>
      <c r="CI41" s="553"/>
      <c r="CJ41" s="553"/>
      <c r="CK41" s="553"/>
      <c r="CL41" s="553"/>
      <c r="CM41" s="553"/>
      <c r="CN41" s="553"/>
      <c r="CO41" s="553"/>
      <c r="CP41" s="553"/>
      <c r="CQ41" s="554"/>
      <c r="CR41" s="526">
        <v>4187106</v>
      </c>
      <c r="CS41" s="527"/>
      <c r="CT41" s="527"/>
      <c r="CU41" s="527"/>
      <c r="CV41" s="527"/>
      <c r="CW41" s="527"/>
      <c r="CX41" s="527"/>
      <c r="CY41" s="528"/>
      <c r="CZ41" s="569">
        <v>26.2</v>
      </c>
      <c r="DA41" s="606"/>
      <c r="DB41" s="606"/>
      <c r="DC41" s="607"/>
      <c r="DD41" s="550">
        <v>1606194</v>
      </c>
      <c r="DE41" s="527"/>
      <c r="DF41" s="527"/>
      <c r="DG41" s="527"/>
      <c r="DH41" s="527"/>
      <c r="DI41" s="527"/>
      <c r="DJ41" s="527"/>
      <c r="DK41" s="528"/>
      <c r="DL41" s="615"/>
      <c r="DM41" s="616"/>
      <c r="DN41" s="616"/>
      <c r="DO41" s="616"/>
      <c r="DP41" s="616"/>
      <c r="DQ41" s="616"/>
      <c r="DR41" s="616"/>
      <c r="DS41" s="616"/>
      <c r="DT41" s="616"/>
      <c r="DU41" s="616"/>
      <c r="DV41" s="617"/>
      <c r="DW41" s="612"/>
      <c r="DX41" s="613"/>
      <c r="DY41" s="613"/>
      <c r="DZ41" s="613"/>
      <c r="EA41" s="613"/>
      <c r="EB41" s="613"/>
      <c r="EC41" s="614"/>
    </row>
    <row r="42" spans="2:133" ht="11.25" customHeight="1" x14ac:dyDescent="0.15">
      <c r="B42" s="174" t="s">
        <v>376</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25"/>
      <c r="CE42" s="626"/>
      <c r="CF42" s="552" t="s">
        <v>421</v>
      </c>
      <c r="CG42" s="553"/>
      <c r="CH42" s="553"/>
      <c r="CI42" s="553"/>
      <c r="CJ42" s="553"/>
      <c r="CK42" s="553"/>
      <c r="CL42" s="553"/>
      <c r="CM42" s="553"/>
      <c r="CN42" s="553"/>
      <c r="CO42" s="553"/>
      <c r="CP42" s="553"/>
      <c r="CQ42" s="554"/>
      <c r="CR42" s="526">
        <v>621848</v>
      </c>
      <c r="CS42" s="565"/>
      <c r="CT42" s="565"/>
      <c r="CU42" s="565"/>
      <c r="CV42" s="565"/>
      <c r="CW42" s="565"/>
      <c r="CX42" s="565"/>
      <c r="CY42" s="566"/>
      <c r="CZ42" s="569">
        <v>3.9</v>
      </c>
      <c r="DA42" s="570"/>
      <c r="DB42" s="570"/>
      <c r="DC42" s="571"/>
      <c r="DD42" s="550">
        <v>232841</v>
      </c>
      <c r="DE42" s="565"/>
      <c r="DF42" s="565"/>
      <c r="DG42" s="565"/>
      <c r="DH42" s="565"/>
      <c r="DI42" s="565"/>
      <c r="DJ42" s="565"/>
      <c r="DK42" s="566"/>
      <c r="DL42" s="615"/>
      <c r="DM42" s="616"/>
      <c r="DN42" s="616"/>
      <c r="DO42" s="616"/>
      <c r="DP42" s="616"/>
      <c r="DQ42" s="616"/>
      <c r="DR42" s="616"/>
      <c r="DS42" s="616"/>
      <c r="DT42" s="616"/>
      <c r="DU42" s="616"/>
      <c r="DV42" s="617"/>
      <c r="DW42" s="612"/>
      <c r="DX42" s="613"/>
      <c r="DY42" s="613"/>
      <c r="DZ42" s="613"/>
      <c r="EA42" s="613"/>
      <c r="EB42" s="613"/>
      <c r="EC42" s="614"/>
    </row>
    <row r="43" spans="2:133" ht="11.25" customHeight="1" x14ac:dyDescent="0.15">
      <c r="B43" s="175" t="s">
        <v>377</v>
      </c>
      <c r="CD43" s="625"/>
      <c r="CE43" s="626"/>
      <c r="CF43" s="552" t="s">
        <v>422</v>
      </c>
      <c r="CG43" s="553"/>
      <c r="CH43" s="553"/>
      <c r="CI43" s="553"/>
      <c r="CJ43" s="553"/>
      <c r="CK43" s="553"/>
      <c r="CL43" s="553"/>
      <c r="CM43" s="553"/>
      <c r="CN43" s="553"/>
      <c r="CO43" s="553"/>
      <c r="CP43" s="553"/>
      <c r="CQ43" s="554"/>
      <c r="CR43" s="526">
        <v>3498059</v>
      </c>
      <c r="CS43" s="527"/>
      <c r="CT43" s="527"/>
      <c r="CU43" s="527"/>
      <c r="CV43" s="527"/>
      <c r="CW43" s="527"/>
      <c r="CX43" s="527"/>
      <c r="CY43" s="528"/>
      <c r="CZ43" s="569">
        <v>21.9</v>
      </c>
      <c r="DA43" s="606"/>
      <c r="DB43" s="606"/>
      <c r="DC43" s="607"/>
      <c r="DD43" s="550">
        <v>1307225</v>
      </c>
      <c r="DE43" s="527"/>
      <c r="DF43" s="527"/>
      <c r="DG43" s="527"/>
      <c r="DH43" s="527"/>
      <c r="DI43" s="527"/>
      <c r="DJ43" s="527"/>
      <c r="DK43" s="528"/>
      <c r="DL43" s="615"/>
      <c r="DM43" s="616"/>
      <c r="DN43" s="616"/>
      <c r="DO43" s="616"/>
      <c r="DP43" s="616"/>
      <c r="DQ43" s="616"/>
      <c r="DR43" s="616"/>
      <c r="DS43" s="616"/>
      <c r="DT43" s="616"/>
      <c r="DU43" s="616"/>
      <c r="DV43" s="617"/>
      <c r="DW43" s="612"/>
      <c r="DX43" s="613"/>
      <c r="DY43" s="613"/>
      <c r="DZ43" s="613"/>
      <c r="EA43" s="613"/>
      <c r="EB43" s="613"/>
      <c r="EC43" s="614"/>
    </row>
    <row r="44" spans="2:133" ht="11.25" customHeight="1" x14ac:dyDescent="0.15">
      <c r="CD44" s="625"/>
      <c r="CE44" s="626"/>
      <c r="CF44" s="552" t="s">
        <v>423</v>
      </c>
      <c r="CG44" s="553"/>
      <c r="CH44" s="553"/>
      <c r="CI44" s="553"/>
      <c r="CJ44" s="553"/>
      <c r="CK44" s="553"/>
      <c r="CL44" s="553"/>
      <c r="CM44" s="553"/>
      <c r="CN44" s="553"/>
      <c r="CO44" s="553"/>
      <c r="CP44" s="553"/>
      <c r="CQ44" s="554"/>
      <c r="CR44" s="526">
        <v>28153</v>
      </c>
      <c r="CS44" s="565"/>
      <c r="CT44" s="565"/>
      <c r="CU44" s="565"/>
      <c r="CV44" s="565"/>
      <c r="CW44" s="565"/>
      <c r="CX44" s="565"/>
      <c r="CY44" s="566"/>
      <c r="CZ44" s="569">
        <v>0.2</v>
      </c>
      <c r="DA44" s="570"/>
      <c r="DB44" s="570"/>
      <c r="DC44" s="571"/>
      <c r="DD44" s="550">
        <v>1134</v>
      </c>
      <c r="DE44" s="565"/>
      <c r="DF44" s="565"/>
      <c r="DG44" s="565"/>
      <c r="DH44" s="565"/>
      <c r="DI44" s="565"/>
      <c r="DJ44" s="565"/>
      <c r="DK44" s="566"/>
      <c r="DL44" s="615"/>
      <c r="DM44" s="616"/>
      <c r="DN44" s="616"/>
      <c r="DO44" s="616"/>
      <c r="DP44" s="616"/>
      <c r="DQ44" s="616"/>
      <c r="DR44" s="616"/>
      <c r="DS44" s="616"/>
      <c r="DT44" s="616"/>
      <c r="DU44" s="616"/>
      <c r="DV44" s="617"/>
      <c r="DW44" s="612"/>
      <c r="DX44" s="613"/>
      <c r="DY44" s="613"/>
      <c r="DZ44" s="613"/>
      <c r="EA44" s="613"/>
      <c r="EB44" s="613"/>
      <c r="EC44" s="614"/>
    </row>
    <row r="45" spans="2:133" ht="11.25" customHeight="1" x14ac:dyDescent="0.15">
      <c r="CD45" s="627"/>
      <c r="CE45" s="628"/>
      <c r="CF45" s="552" t="s">
        <v>424</v>
      </c>
      <c r="CG45" s="553"/>
      <c r="CH45" s="553"/>
      <c r="CI45" s="553"/>
      <c r="CJ45" s="553"/>
      <c r="CK45" s="553"/>
      <c r="CL45" s="553"/>
      <c r="CM45" s="553"/>
      <c r="CN45" s="553"/>
      <c r="CO45" s="553"/>
      <c r="CP45" s="553"/>
      <c r="CQ45" s="554"/>
      <c r="CR45" s="526" t="s">
        <v>425</v>
      </c>
      <c r="CS45" s="527"/>
      <c r="CT45" s="527"/>
      <c r="CU45" s="527"/>
      <c r="CV45" s="527"/>
      <c r="CW45" s="527"/>
      <c r="CX45" s="527"/>
      <c r="CY45" s="528"/>
      <c r="CZ45" s="569" t="s">
        <v>425</v>
      </c>
      <c r="DA45" s="606"/>
      <c r="DB45" s="606"/>
      <c r="DC45" s="607"/>
      <c r="DD45" s="550" t="s">
        <v>425</v>
      </c>
      <c r="DE45" s="527"/>
      <c r="DF45" s="527"/>
      <c r="DG45" s="527"/>
      <c r="DH45" s="527"/>
      <c r="DI45" s="527"/>
      <c r="DJ45" s="527"/>
      <c r="DK45" s="528"/>
      <c r="DL45" s="615"/>
      <c r="DM45" s="616"/>
      <c r="DN45" s="616"/>
      <c r="DO45" s="616"/>
      <c r="DP45" s="616"/>
      <c r="DQ45" s="616"/>
      <c r="DR45" s="616"/>
      <c r="DS45" s="616"/>
      <c r="DT45" s="616"/>
      <c r="DU45" s="616"/>
      <c r="DV45" s="617"/>
      <c r="DW45" s="612"/>
      <c r="DX45" s="613"/>
      <c r="DY45" s="613"/>
      <c r="DZ45" s="613"/>
      <c r="EA45" s="613"/>
      <c r="EB45" s="613"/>
      <c r="EC45" s="614"/>
    </row>
    <row r="46" spans="2:133" ht="11.25" customHeight="1" x14ac:dyDescent="0.15">
      <c r="CD46" s="572" t="s">
        <v>426</v>
      </c>
      <c r="CE46" s="573"/>
      <c r="CF46" s="573"/>
      <c r="CG46" s="573"/>
      <c r="CH46" s="573"/>
      <c r="CI46" s="573"/>
      <c r="CJ46" s="573"/>
      <c r="CK46" s="573"/>
      <c r="CL46" s="573"/>
      <c r="CM46" s="573"/>
      <c r="CN46" s="573"/>
      <c r="CO46" s="573"/>
      <c r="CP46" s="573"/>
      <c r="CQ46" s="574"/>
      <c r="CR46" s="601">
        <v>16003290</v>
      </c>
      <c r="CS46" s="588"/>
      <c r="CT46" s="588"/>
      <c r="CU46" s="588"/>
      <c r="CV46" s="588"/>
      <c r="CW46" s="588"/>
      <c r="CX46" s="588"/>
      <c r="CY46" s="622"/>
      <c r="CZ46" s="632">
        <v>100</v>
      </c>
      <c r="DA46" s="633"/>
      <c r="DB46" s="633"/>
      <c r="DC46" s="634"/>
      <c r="DD46" s="621">
        <v>11596604</v>
      </c>
      <c r="DE46" s="588"/>
      <c r="DF46" s="588"/>
      <c r="DG46" s="588"/>
      <c r="DH46" s="588"/>
      <c r="DI46" s="588"/>
      <c r="DJ46" s="588"/>
      <c r="DK46" s="622"/>
      <c r="DL46" s="618"/>
      <c r="DM46" s="619"/>
      <c r="DN46" s="619"/>
      <c r="DO46" s="619"/>
      <c r="DP46" s="619"/>
      <c r="DQ46" s="619"/>
      <c r="DR46" s="619"/>
      <c r="DS46" s="619"/>
      <c r="DT46" s="619"/>
      <c r="DU46" s="619"/>
      <c r="DV46" s="620"/>
      <c r="DW46" s="629"/>
      <c r="DX46" s="630"/>
      <c r="DY46" s="630"/>
      <c r="DZ46" s="630"/>
      <c r="EA46" s="630"/>
      <c r="EB46" s="630"/>
      <c r="EC46" s="631"/>
    </row>
  </sheetData>
  <sheetProtection password="DCE1" sheet="1" objects="1" scenarios="1"/>
  <mergeCells count="556">
    <mergeCell ref="CD46:CQ46"/>
    <mergeCell ref="AQ34:AY34"/>
    <mergeCell ref="AQ35:AY35"/>
    <mergeCell ref="AQ36:AY36"/>
    <mergeCell ref="AQ37:AY37"/>
    <mergeCell ref="AQ38:AY38"/>
    <mergeCell ref="AQ39:AY39"/>
    <mergeCell ref="AQ40:AY40"/>
    <mergeCell ref="CF42:CQ42"/>
    <mergeCell ref="AP8:BF8"/>
    <mergeCell ref="AP9:BF9"/>
    <mergeCell ref="AP10:BF10"/>
    <mergeCell ref="AP12:BF12"/>
    <mergeCell ref="AP16:BF16"/>
    <mergeCell ref="AZ40:BF40"/>
    <mergeCell ref="AZ35:BF35"/>
    <mergeCell ref="AZ37:BF37"/>
    <mergeCell ref="AP21:BF21"/>
    <mergeCell ref="AP22:BF22"/>
    <mergeCell ref="AP23:BF23"/>
    <mergeCell ref="AZ36:BF36"/>
    <mergeCell ref="AQ33:BF33"/>
    <mergeCell ref="AP18:BF18"/>
    <mergeCell ref="AP19:BF19"/>
    <mergeCell ref="B6:Q6"/>
    <mergeCell ref="B7:Q7"/>
    <mergeCell ref="B8:Q8"/>
    <mergeCell ref="B9:Q9"/>
    <mergeCell ref="B10:Q10"/>
    <mergeCell ref="B35:Q35"/>
    <mergeCell ref="B32:Q32"/>
    <mergeCell ref="B33:Q33"/>
    <mergeCell ref="B17:Q17"/>
    <mergeCell ref="B18:Q18"/>
    <mergeCell ref="B21:Q21"/>
    <mergeCell ref="B22:Q22"/>
    <mergeCell ref="B23:Q23"/>
    <mergeCell ref="B24:Q24"/>
    <mergeCell ref="B25:Q25"/>
    <mergeCell ref="B26:Q26"/>
    <mergeCell ref="B34:Q34"/>
    <mergeCell ref="B27:Q27"/>
    <mergeCell ref="B31:Q31"/>
    <mergeCell ref="B13:Q13"/>
    <mergeCell ref="B14:Q14"/>
    <mergeCell ref="B15:Q15"/>
    <mergeCell ref="B16:Q16"/>
    <mergeCell ref="B19:Q19"/>
    <mergeCell ref="B11:Q11"/>
    <mergeCell ref="B12:Q12"/>
    <mergeCell ref="DW46:EC46"/>
    <mergeCell ref="DW45:EC45"/>
    <mergeCell ref="DL45:DV45"/>
    <mergeCell ref="CR44:CY44"/>
    <mergeCell ref="DW44:EC44"/>
    <mergeCell ref="DL44:DV44"/>
    <mergeCell ref="CR46:CY46"/>
    <mergeCell ref="CZ46:DC46"/>
    <mergeCell ref="B36:Q36"/>
    <mergeCell ref="AP13:BF13"/>
    <mergeCell ref="AP20:BF20"/>
    <mergeCell ref="AP17:BF17"/>
    <mergeCell ref="B20:Q20"/>
    <mergeCell ref="R19:Y19"/>
    <mergeCell ref="B28:Q28"/>
    <mergeCell ref="B29:Q29"/>
    <mergeCell ref="B30:Q30"/>
    <mergeCell ref="B37:Q37"/>
    <mergeCell ref="BG34:BU34"/>
    <mergeCell ref="BG35:BU35"/>
    <mergeCell ref="BG33:CB33"/>
    <mergeCell ref="BG31:BL31"/>
    <mergeCell ref="CD41:CE45"/>
    <mergeCell ref="CR41:CY41"/>
    <mergeCell ref="CZ41:DC41"/>
    <mergeCell ref="DD41:DK41"/>
    <mergeCell ref="CR42:CY42"/>
    <mergeCell ref="DD44:DK44"/>
    <mergeCell ref="DD45:DK45"/>
    <mergeCell ref="CZ44:DC44"/>
    <mergeCell ref="CR45:CY45"/>
    <mergeCell ref="CR43:CY43"/>
    <mergeCell ref="CF44:CQ44"/>
    <mergeCell ref="CF45:CQ45"/>
    <mergeCell ref="CF41:CQ41"/>
    <mergeCell ref="CF43:CQ43"/>
    <mergeCell ref="DL46:DV46"/>
    <mergeCell ref="CZ45:DC45"/>
    <mergeCell ref="CZ43:DC43"/>
    <mergeCell ref="DD42:DK42"/>
    <mergeCell ref="DL40:DV40"/>
    <mergeCell ref="CZ42:DC42"/>
    <mergeCell ref="DD46:DK46"/>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CD38:CQ38"/>
    <mergeCell ref="CD39:CQ39"/>
    <mergeCell ref="CD40:CQ40"/>
    <mergeCell ref="DW37:EC37"/>
    <mergeCell ref="DL36:DV36"/>
    <mergeCell ref="DW36:EC36"/>
    <mergeCell ref="BV37:CB37"/>
    <mergeCell ref="CR37:CY37"/>
    <mergeCell ref="DL37:DV37"/>
    <mergeCell ref="CD36:CQ36"/>
    <mergeCell ref="CD37:CQ37"/>
    <mergeCell ref="CZ37:DC37"/>
    <mergeCell ref="DD37:DK37"/>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DD32:DK32"/>
    <mergeCell ref="DL32:DV32"/>
    <mergeCell ref="BV36:CB36"/>
    <mergeCell ref="DW32:EC32"/>
    <mergeCell ref="CR33:CY33"/>
    <mergeCell ref="CR32:CY32"/>
    <mergeCell ref="CZ32:DC32"/>
    <mergeCell ref="DW33:EC33"/>
    <mergeCell ref="DL33:DV33"/>
    <mergeCell ref="CZ33:DC33"/>
    <mergeCell ref="DD33:DK33"/>
    <mergeCell ref="CZ35:DC35"/>
    <mergeCell ref="CR36:CY36"/>
    <mergeCell ref="DL35:DV35"/>
    <mergeCell ref="DW34:EC34"/>
    <mergeCell ref="BV34:CB34"/>
    <mergeCell ref="CR35:CY35"/>
    <mergeCell ref="BV35:CB35"/>
    <mergeCell ref="CD34:CQ34"/>
    <mergeCell ref="CD35:CQ35"/>
    <mergeCell ref="DW35:EC35"/>
    <mergeCell ref="DL34:DV34"/>
    <mergeCell ref="CD33:CQ33"/>
    <mergeCell ref="CD32:CQ32"/>
    <mergeCell ref="CR31:CY31"/>
    <mergeCell ref="CF29:CQ29"/>
    <mergeCell ref="CD30:CQ30"/>
    <mergeCell ref="CD31:CQ31"/>
    <mergeCell ref="CD28:CE29"/>
    <mergeCell ref="AX29:BF29"/>
    <mergeCell ref="R33:Y33"/>
    <mergeCell ref="Z33:AC33"/>
    <mergeCell ref="AD33:AK33"/>
    <mergeCell ref="AL33:AO33"/>
    <mergeCell ref="R32:Y32"/>
    <mergeCell ref="Z32:AC32"/>
    <mergeCell ref="AD32:AK32"/>
    <mergeCell ref="AL32:AO32"/>
    <mergeCell ref="BX31:CB31"/>
    <mergeCell ref="BG28:BQ28"/>
    <mergeCell ref="BX29:CB29"/>
    <mergeCell ref="BR28:CB28"/>
    <mergeCell ref="CZ29:DC29"/>
    <mergeCell ref="R30:Y30"/>
    <mergeCell ref="Z30:AC30"/>
    <mergeCell ref="AD30:AK30"/>
    <mergeCell ref="AL30:AO30"/>
    <mergeCell ref="BR31:BW31"/>
    <mergeCell ref="CZ30:DC30"/>
    <mergeCell ref="R31:Y31"/>
    <mergeCell ref="AL31:AO31"/>
    <mergeCell ref="AT29:AT31"/>
    <mergeCell ref="Z31:AC31"/>
    <mergeCell ref="AD31:AK31"/>
    <mergeCell ref="CR29:CY29"/>
    <mergeCell ref="BM31:BQ31"/>
    <mergeCell ref="CR28:CY28"/>
    <mergeCell ref="CZ28:DC28"/>
    <mergeCell ref="BM29:BQ29"/>
    <mergeCell ref="BR29:BW29"/>
    <mergeCell ref="AP28:BF28"/>
    <mergeCell ref="AP29:AS31"/>
    <mergeCell ref="AX30:BF30"/>
    <mergeCell ref="AX31:BF31"/>
    <mergeCell ref="DW31:EC31"/>
    <mergeCell ref="DD30:DK30"/>
    <mergeCell ref="DL30:DV30"/>
    <mergeCell ref="DW30:EC30"/>
    <mergeCell ref="DD31:DK31"/>
    <mergeCell ref="DL31:DV31"/>
    <mergeCell ref="CZ31:DC31"/>
    <mergeCell ref="DW29:EC29"/>
    <mergeCell ref="BG30:BL30"/>
    <mergeCell ref="BM30:BQ30"/>
    <mergeCell ref="BR30:BW30"/>
    <mergeCell ref="BX30:CB30"/>
    <mergeCell ref="CR30:CY30"/>
    <mergeCell ref="BG29:BL29"/>
    <mergeCell ref="DD29:DK29"/>
    <mergeCell ref="DL29:DV29"/>
    <mergeCell ref="CF28:CQ28"/>
    <mergeCell ref="R28:Y28"/>
    <mergeCell ref="Z28:AC28"/>
    <mergeCell ref="AD28:AK28"/>
    <mergeCell ref="AL28:AO28"/>
    <mergeCell ref="R29:Y29"/>
    <mergeCell ref="Z29:AC29"/>
    <mergeCell ref="AD29:AK29"/>
    <mergeCell ref="AL29:AO29"/>
    <mergeCell ref="DW28:EC28"/>
    <mergeCell ref="DD27:DK27"/>
    <mergeCell ref="CZ26:DC26"/>
    <mergeCell ref="DD26:DK26"/>
    <mergeCell ref="DL26:DV26"/>
    <mergeCell ref="CZ27:DC27"/>
    <mergeCell ref="DD28:DK28"/>
    <mergeCell ref="DW26:EC26"/>
    <mergeCell ref="DL27:DV27"/>
    <mergeCell ref="DW27:EC27"/>
    <mergeCell ref="DL28:DV28"/>
    <mergeCell ref="AP27:BF27"/>
    <mergeCell ref="R25:Y25"/>
    <mergeCell ref="Z25:AC25"/>
    <mergeCell ref="AD25:AK25"/>
    <mergeCell ref="AL25:AO25"/>
    <mergeCell ref="R26:Y26"/>
    <mergeCell ref="Z27:AC27"/>
    <mergeCell ref="R27:Y27"/>
    <mergeCell ref="BS27:CB27"/>
    <mergeCell ref="BG26:BN26"/>
    <mergeCell ref="BO26:BR26"/>
    <mergeCell ref="BS26:CB26"/>
    <mergeCell ref="AD27:AK27"/>
    <mergeCell ref="AL27:AO27"/>
    <mergeCell ref="AL26:AO26"/>
    <mergeCell ref="CR27:CY27"/>
    <mergeCell ref="BG27:BN27"/>
    <mergeCell ref="BO27:BR27"/>
    <mergeCell ref="CD27:CQ27"/>
    <mergeCell ref="DW24:EC24"/>
    <mergeCell ref="DL25:DV25"/>
    <mergeCell ref="DW25:EC25"/>
    <mergeCell ref="CZ25:DC25"/>
    <mergeCell ref="DD25:DK25"/>
    <mergeCell ref="CZ24:DC24"/>
    <mergeCell ref="CD24:CQ24"/>
    <mergeCell ref="CD25:CQ25"/>
    <mergeCell ref="BO25:BR25"/>
    <mergeCell ref="AD26:AK26"/>
    <mergeCell ref="CR24:CY24"/>
    <mergeCell ref="R23:Y23"/>
    <mergeCell ref="Z23:AC23"/>
    <mergeCell ref="BG24:BN24"/>
    <mergeCell ref="BO24:BR24"/>
    <mergeCell ref="AD23:AK23"/>
    <mergeCell ref="AL23:AO23"/>
    <mergeCell ref="BG23:BN23"/>
    <mergeCell ref="Z24:AC24"/>
    <mergeCell ref="CR26:CY26"/>
    <mergeCell ref="AP24:BF24"/>
    <mergeCell ref="AP25:BF25"/>
    <mergeCell ref="CD26:CQ26"/>
    <mergeCell ref="BS25:CB25"/>
    <mergeCell ref="CR25:CY25"/>
    <mergeCell ref="BG25:BN25"/>
    <mergeCell ref="Z26:AC26"/>
    <mergeCell ref="AP26:BF26"/>
    <mergeCell ref="CD23:CQ23"/>
    <mergeCell ref="BS23:CB23"/>
    <mergeCell ref="CR23:CY23"/>
    <mergeCell ref="DL23:DV23"/>
    <mergeCell ref="DW23:EC23"/>
    <mergeCell ref="CZ23:DC23"/>
    <mergeCell ref="DD23:DK23"/>
    <mergeCell ref="BO23:BR23"/>
    <mergeCell ref="R24:Y24"/>
    <mergeCell ref="CR22:CY22"/>
    <mergeCell ref="BS22:CB22"/>
    <mergeCell ref="CZ22:DC22"/>
    <mergeCell ref="AD24:AK24"/>
    <mergeCell ref="AL24:AO24"/>
    <mergeCell ref="BG22:BN22"/>
    <mergeCell ref="BO22:BR22"/>
    <mergeCell ref="BS24:CB24"/>
    <mergeCell ref="DL24:DV24"/>
    <mergeCell ref="DD24:DK24"/>
    <mergeCell ref="DD20:DP20"/>
    <mergeCell ref="DL22:DV22"/>
    <mergeCell ref="CR20:CY20"/>
    <mergeCell ref="DQ20:EC20"/>
    <mergeCell ref="DW22:EC22"/>
    <mergeCell ref="CD21:EC21"/>
    <mergeCell ref="CD20:CQ20"/>
    <mergeCell ref="DD22:DK22"/>
    <mergeCell ref="CD22:CQ22"/>
    <mergeCell ref="R22:Y22"/>
    <mergeCell ref="Z22:AC22"/>
    <mergeCell ref="AD22:AK22"/>
    <mergeCell ref="AL22:AO22"/>
    <mergeCell ref="BO21:BR21"/>
    <mergeCell ref="BS21:CB21"/>
    <mergeCell ref="AD21:AK21"/>
    <mergeCell ref="AL21:AO21"/>
    <mergeCell ref="CZ20:DC20"/>
    <mergeCell ref="BG20:BN20"/>
    <mergeCell ref="BO20:BR20"/>
    <mergeCell ref="BS20:CB20"/>
    <mergeCell ref="BG21:BN21"/>
    <mergeCell ref="R20:Y20"/>
    <mergeCell ref="Z20:AC20"/>
    <mergeCell ref="AD20:AK20"/>
    <mergeCell ref="AL20:AO20"/>
    <mergeCell ref="R21:Y21"/>
    <mergeCell ref="Z21:AC21"/>
    <mergeCell ref="DQ19:EC19"/>
    <mergeCell ref="CZ18:DC18"/>
    <mergeCell ref="DD18:DP18"/>
    <mergeCell ref="DQ18:EC18"/>
    <mergeCell ref="AL16:AO16"/>
    <mergeCell ref="Z18:AC18"/>
    <mergeCell ref="AD18:AK18"/>
    <mergeCell ref="AL18:AO18"/>
    <mergeCell ref="BS17:CB17"/>
    <mergeCell ref="AD19:AK19"/>
    <mergeCell ref="CD17:CQ17"/>
    <mergeCell ref="DD16:DP16"/>
    <mergeCell ref="DQ16:EC16"/>
    <mergeCell ref="CD16:CQ16"/>
    <mergeCell ref="CR16:CY16"/>
    <mergeCell ref="CZ16:D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O17:BR17"/>
    <mergeCell ref="BG15:BN15"/>
    <mergeCell ref="BO15:BR15"/>
    <mergeCell ref="R18:Y18"/>
    <mergeCell ref="R17:Y17"/>
    <mergeCell ref="DQ17:EC17"/>
    <mergeCell ref="BG17:BN17"/>
    <mergeCell ref="CZ17:DC17"/>
    <mergeCell ref="DD17:DP17"/>
    <mergeCell ref="CR17:CY17"/>
    <mergeCell ref="Z17:AC17"/>
    <mergeCell ref="AD17:AK17"/>
    <mergeCell ref="AL17:AO17"/>
    <mergeCell ref="CR18:CY18"/>
    <mergeCell ref="CD15:CQ15"/>
    <mergeCell ref="DQ15:EC15"/>
    <mergeCell ref="R16:Y16"/>
    <mergeCell ref="Z16:AC16"/>
    <mergeCell ref="AD16:AK16"/>
    <mergeCell ref="Z15:AC15"/>
    <mergeCell ref="R15:Y15"/>
    <mergeCell ref="BS12:CB12"/>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S16:CB16"/>
    <mergeCell ref="DQ12:EC12"/>
    <mergeCell ref="CZ15:DC15"/>
    <mergeCell ref="CZ14:DC14"/>
    <mergeCell ref="CZ12:DC12"/>
    <mergeCell ref="CZ13:DC13"/>
    <mergeCell ref="DD12:DP12"/>
    <mergeCell ref="DD15:DP15"/>
    <mergeCell ref="CR15:CY15"/>
    <mergeCell ref="BS15:CB15"/>
    <mergeCell ref="DD14:DP14"/>
    <mergeCell ref="DD13:DP13"/>
    <mergeCell ref="BS14:CB14"/>
    <mergeCell ref="CR14:CY14"/>
    <mergeCell ref="CR13:CY13"/>
    <mergeCell ref="CD13:CQ13"/>
    <mergeCell ref="CD14:CQ14"/>
    <mergeCell ref="DQ14:EC14"/>
    <mergeCell ref="DQ13:EC13"/>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CR12:CY12"/>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AP11:BF11"/>
    <mergeCell ref="DD11:DP11"/>
    <mergeCell ref="DD10:DP10"/>
    <mergeCell ref="DQ11:EC11"/>
    <mergeCell ref="R11:Y11"/>
    <mergeCell ref="CZ10:DC10"/>
    <mergeCell ref="CR10:CY10"/>
    <mergeCell ref="CR6:CY6"/>
    <mergeCell ref="BG10:BN10"/>
    <mergeCell ref="BO10:BR10"/>
    <mergeCell ref="CD9:CQ9"/>
    <mergeCell ref="BG8:BN8"/>
    <mergeCell ref="BO9:BR9"/>
    <mergeCell ref="BO8:BR8"/>
    <mergeCell ref="BS9:CB9"/>
    <mergeCell ref="CD10:CQ10"/>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B4:Q4"/>
    <mergeCell ref="AL4:AO4"/>
    <mergeCell ref="BO5:BR5"/>
    <mergeCell ref="BG5:BN5"/>
    <mergeCell ref="AP4:BF4"/>
    <mergeCell ref="BG4:BN4"/>
    <mergeCell ref="BO4:BR4"/>
    <mergeCell ref="B3:AO3"/>
    <mergeCell ref="AP3:CB3"/>
    <mergeCell ref="R5:Y5"/>
    <mergeCell ref="Z5:AC5"/>
    <mergeCell ref="AD5:AK5"/>
    <mergeCell ref="AL5:AO5"/>
    <mergeCell ref="B5:Q5"/>
    <mergeCell ref="R4:Y4"/>
    <mergeCell ref="Z4:AC4"/>
    <mergeCell ref="AD4:AK4"/>
    <mergeCell ref="AP5:BF5"/>
    <mergeCell ref="R6:Y6"/>
    <mergeCell ref="Z6:AC6"/>
    <mergeCell ref="AD6:AK6"/>
    <mergeCell ref="BO6:BR6"/>
    <mergeCell ref="AL6:AO6"/>
    <mergeCell ref="R7:Y7"/>
    <mergeCell ref="Z7:AC7"/>
    <mergeCell ref="AD7:AK7"/>
    <mergeCell ref="AL7:AO7"/>
    <mergeCell ref="AP7:BF7"/>
    <mergeCell ref="CD6:CQ6"/>
    <mergeCell ref="BG7:BN7"/>
    <mergeCell ref="BG6:BN6"/>
    <mergeCell ref="BS6:CB6"/>
    <mergeCell ref="BO7:BR7"/>
    <mergeCell ref="BS7:CB7"/>
    <mergeCell ref="CR7:CY7"/>
    <mergeCell ref="CD7:CQ7"/>
    <mergeCell ref="CZ6:DC6"/>
    <mergeCell ref="CZ7:DC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zoomScale="80" zoomScaleNormal="80" workbookViewId="0">
      <selection activeCell="AV105" sqref="AV105"/>
    </sheetView>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430</v>
      </c>
      <c r="DK2" s="990" t="s">
        <v>427</v>
      </c>
      <c r="DL2" s="991"/>
      <c r="DM2" s="991"/>
      <c r="DN2" s="991"/>
      <c r="DO2" s="991"/>
      <c r="DP2" s="992"/>
      <c r="DR2" s="990" t="s">
        <v>428</v>
      </c>
      <c r="DS2" s="991"/>
      <c r="DT2" s="991"/>
      <c r="DU2" s="991"/>
      <c r="DV2" s="991"/>
      <c r="DW2" s="991"/>
      <c r="DX2" s="991"/>
      <c r="DY2" s="991"/>
      <c r="DZ2" s="991"/>
      <c r="EA2" s="992"/>
    </row>
    <row r="3" spans="1:131" ht="12.75" customHeight="1" x14ac:dyDescent="0.15"/>
    <row r="4" spans="1:131" ht="12.75" customHeight="1" thickBot="1" x14ac:dyDescent="0.2">
      <c r="B4" s="177" t="s">
        <v>431</v>
      </c>
      <c r="BR4" s="177" t="s">
        <v>432</v>
      </c>
    </row>
    <row r="5" spans="1:131" s="181" customFormat="1" ht="22.5" customHeight="1" x14ac:dyDescent="0.15">
      <c r="B5" s="899" t="s">
        <v>433</v>
      </c>
      <c r="C5" s="900"/>
      <c r="D5" s="900"/>
      <c r="E5" s="900"/>
      <c r="F5" s="900"/>
      <c r="G5" s="900"/>
      <c r="H5" s="900"/>
      <c r="I5" s="900"/>
      <c r="J5" s="900"/>
      <c r="K5" s="900"/>
      <c r="L5" s="900"/>
      <c r="M5" s="900"/>
      <c r="N5" s="900"/>
      <c r="O5" s="900"/>
      <c r="P5" s="900"/>
      <c r="Q5" s="901"/>
      <c r="R5" s="893" t="s">
        <v>434</v>
      </c>
      <c r="S5" s="894"/>
      <c r="T5" s="894"/>
      <c r="U5" s="894"/>
      <c r="V5" s="905"/>
      <c r="W5" s="893" t="s">
        <v>435</v>
      </c>
      <c r="X5" s="894"/>
      <c r="Y5" s="894"/>
      <c r="Z5" s="894"/>
      <c r="AA5" s="905"/>
      <c r="AB5" s="893" t="s">
        <v>436</v>
      </c>
      <c r="AC5" s="894"/>
      <c r="AD5" s="894"/>
      <c r="AE5" s="894"/>
      <c r="AF5" s="894"/>
      <c r="AG5" s="980" t="s">
        <v>437</v>
      </c>
      <c r="AH5" s="894"/>
      <c r="AI5" s="894"/>
      <c r="AJ5" s="894"/>
      <c r="AK5" s="895"/>
      <c r="AL5" s="894" t="s">
        <v>438</v>
      </c>
      <c r="AM5" s="894"/>
      <c r="AN5" s="894"/>
      <c r="AO5" s="894"/>
      <c r="AP5" s="905"/>
      <c r="AQ5" s="893" t="s">
        <v>439</v>
      </c>
      <c r="AR5" s="894"/>
      <c r="AS5" s="894"/>
      <c r="AT5" s="894"/>
      <c r="AU5" s="905"/>
      <c r="AV5" s="893" t="s">
        <v>440</v>
      </c>
      <c r="AW5" s="894"/>
      <c r="AX5" s="894"/>
      <c r="AY5" s="894"/>
      <c r="AZ5" s="895"/>
      <c r="BR5" s="899" t="s">
        <v>441</v>
      </c>
      <c r="BS5" s="900"/>
      <c r="BT5" s="900"/>
      <c r="BU5" s="900"/>
      <c r="BV5" s="900"/>
      <c r="BW5" s="900"/>
      <c r="BX5" s="900"/>
      <c r="BY5" s="900"/>
      <c r="BZ5" s="900"/>
      <c r="CA5" s="900"/>
      <c r="CB5" s="900"/>
      <c r="CC5" s="900"/>
      <c r="CD5" s="900"/>
      <c r="CE5" s="900"/>
      <c r="CF5" s="900"/>
      <c r="CG5" s="900"/>
      <c r="CH5" s="901"/>
      <c r="CI5" s="893" t="s">
        <v>442</v>
      </c>
      <c r="CJ5" s="894"/>
      <c r="CK5" s="894"/>
      <c r="CL5" s="894"/>
      <c r="CM5" s="905"/>
      <c r="CN5" s="893" t="s">
        <v>443</v>
      </c>
      <c r="CO5" s="894"/>
      <c r="CP5" s="894"/>
      <c r="CQ5" s="894"/>
      <c r="CR5" s="905"/>
      <c r="CS5" s="893" t="s">
        <v>444</v>
      </c>
      <c r="CT5" s="894"/>
      <c r="CU5" s="894"/>
      <c r="CV5" s="894"/>
      <c r="CW5" s="905"/>
      <c r="CX5" s="893" t="s">
        <v>445</v>
      </c>
      <c r="CY5" s="894"/>
      <c r="CZ5" s="894"/>
      <c r="DA5" s="894"/>
      <c r="DB5" s="905"/>
      <c r="DC5" s="893" t="s">
        <v>446</v>
      </c>
      <c r="DD5" s="894"/>
      <c r="DE5" s="894"/>
      <c r="DF5" s="894"/>
      <c r="DG5" s="905"/>
      <c r="DH5" s="893" t="s">
        <v>447</v>
      </c>
      <c r="DI5" s="894"/>
      <c r="DJ5" s="894"/>
      <c r="DK5" s="894"/>
      <c r="DL5" s="905"/>
      <c r="DM5" s="893" t="s">
        <v>448</v>
      </c>
      <c r="DN5" s="894"/>
      <c r="DO5" s="894"/>
      <c r="DP5" s="894"/>
      <c r="DQ5" s="905"/>
      <c r="DR5" s="893" t="s">
        <v>449</v>
      </c>
      <c r="DS5" s="894"/>
      <c r="DT5" s="894"/>
      <c r="DU5" s="894"/>
      <c r="DV5" s="905"/>
      <c r="DW5" s="893" t="s">
        <v>440</v>
      </c>
      <c r="DX5" s="894"/>
      <c r="DY5" s="894"/>
      <c r="DZ5" s="894"/>
      <c r="EA5" s="895"/>
    </row>
    <row r="6" spans="1:131" ht="22.5" customHeight="1" thickBot="1" x14ac:dyDescent="0.2">
      <c r="B6" s="902"/>
      <c r="C6" s="903"/>
      <c r="D6" s="903"/>
      <c r="E6" s="903"/>
      <c r="F6" s="903"/>
      <c r="G6" s="903"/>
      <c r="H6" s="903"/>
      <c r="I6" s="903"/>
      <c r="J6" s="903"/>
      <c r="K6" s="903"/>
      <c r="L6" s="903"/>
      <c r="M6" s="903"/>
      <c r="N6" s="903"/>
      <c r="O6" s="903"/>
      <c r="P6" s="903"/>
      <c r="Q6" s="904"/>
      <c r="R6" s="896"/>
      <c r="S6" s="897"/>
      <c r="T6" s="897"/>
      <c r="U6" s="897"/>
      <c r="V6" s="906"/>
      <c r="W6" s="896"/>
      <c r="X6" s="897"/>
      <c r="Y6" s="897"/>
      <c r="Z6" s="897"/>
      <c r="AA6" s="906"/>
      <c r="AB6" s="896"/>
      <c r="AC6" s="897"/>
      <c r="AD6" s="897"/>
      <c r="AE6" s="897"/>
      <c r="AF6" s="897"/>
      <c r="AG6" s="981"/>
      <c r="AH6" s="897"/>
      <c r="AI6" s="897"/>
      <c r="AJ6" s="897"/>
      <c r="AK6" s="898"/>
      <c r="AL6" s="897"/>
      <c r="AM6" s="897"/>
      <c r="AN6" s="897"/>
      <c r="AO6" s="897"/>
      <c r="AP6" s="906"/>
      <c r="AQ6" s="896"/>
      <c r="AR6" s="897"/>
      <c r="AS6" s="897"/>
      <c r="AT6" s="897"/>
      <c r="AU6" s="906"/>
      <c r="AV6" s="896"/>
      <c r="AW6" s="897"/>
      <c r="AX6" s="897"/>
      <c r="AY6" s="897"/>
      <c r="AZ6" s="898"/>
      <c r="BR6" s="902"/>
      <c r="BS6" s="903"/>
      <c r="BT6" s="903"/>
      <c r="BU6" s="903"/>
      <c r="BV6" s="903"/>
      <c r="BW6" s="903"/>
      <c r="BX6" s="903"/>
      <c r="BY6" s="903"/>
      <c r="BZ6" s="903"/>
      <c r="CA6" s="903"/>
      <c r="CB6" s="903"/>
      <c r="CC6" s="903"/>
      <c r="CD6" s="903"/>
      <c r="CE6" s="903"/>
      <c r="CF6" s="903"/>
      <c r="CG6" s="903"/>
      <c r="CH6" s="904"/>
      <c r="CI6" s="896"/>
      <c r="CJ6" s="897"/>
      <c r="CK6" s="897"/>
      <c r="CL6" s="897"/>
      <c r="CM6" s="906"/>
      <c r="CN6" s="896"/>
      <c r="CO6" s="897"/>
      <c r="CP6" s="897"/>
      <c r="CQ6" s="897"/>
      <c r="CR6" s="906"/>
      <c r="CS6" s="896"/>
      <c r="CT6" s="897"/>
      <c r="CU6" s="897"/>
      <c r="CV6" s="897"/>
      <c r="CW6" s="906"/>
      <c r="CX6" s="896"/>
      <c r="CY6" s="897"/>
      <c r="CZ6" s="897"/>
      <c r="DA6" s="897"/>
      <c r="DB6" s="906"/>
      <c r="DC6" s="896"/>
      <c r="DD6" s="897"/>
      <c r="DE6" s="897"/>
      <c r="DF6" s="897"/>
      <c r="DG6" s="906"/>
      <c r="DH6" s="896"/>
      <c r="DI6" s="897"/>
      <c r="DJ6" s="897"/>
      <c r="DK6" s="897"/>
      <c r="DL6" s="906"/>
      <c r="DM6" s="896"/>
      <c r="DN6" s="897"/>
      <c r="DO6" s="897"/>
      <c r="DP6" s="897"/>
      <c r="DQ6" s="906"/>
      <c r="DR6" s="896"/>
      <c r="DS6" s="897"/>
      <c r="DT6" s="897"/>
      <c r="DU6" s="897"/>
      <c r="DV6" s="906"/>
      <c r="DW6" s="896"/>
      <c r="DX6" s="897"/>
      <c r="DY6" s="897"/>
      <c r="DZ6" s="897"/>
      <c r="EA6" s="898"/>
    </row>
    <row r="7" spans="1:131" ht="22.5" customHeight="1" thickTop="1" x14ac:dyDescent="0.15">
      <c r="B7" s="182">
        <v>1</v>
      </c>
      <c r="C7" s="949" t="s">
        <v>450</v>
      </c>
      <c r="D7" s="950"/>
      <c r="E7" s="950"/>
      <c r="F7" s="950"/>
      <c r="G7" s="950"/>
      <c r="H7" s="950"/>
      <c r="I7" s="950"/>
      <c r="J7" s="950"/>
      <c r="K7" s="950"/>
      <c r="L7" s="950"/>
      <c r="M7" s="950"/>
      <c r="N7" s="950"/>
      <c r="O7" s="950"/>
      <c r="P7" s="950"/>
      <c r="Q7" s="951"/>
      <c r="R7" s="989">
        <v>16404</v>
      </c>
      <c r="S7" s="979"/>
      <c r="T7" s="979"/>
      <c r="U7" s="979"/>
      <c r="V7" s="979"/>
      <c r="W7" s="979">
        <v>15798</v>
      </c>
      <c r="X7" s="979"/>
      <c r="Y7" s="979"/>
      <c r="Z7" s="979"/>
      <c r="AA7" s="979"/>
      <c r="AB7" s="979">
        <v>606</v>
      </c>
      <c r="AC7" s="979"/>
      <c r="AD7" s="979"/>
      <c r="AE7" s="979"/>
      <c r="AF7" s="994"/>
      <c r="AG7" s="986">
        <v>456</v>
      </c>
      <c r="AH7" s="987"/>
      <c r="AI7" s="987"/>
      <c r="AJ7" s="987"/>
      <c r="AK7" s="988"/>
      <c r="AL7" s="982">
        <v>636</v>
      </c>
      <c r="AM7" s="886"/>
      <c r="AN7" s="886"/>
      <c r="AO7" s="886"/>
      <c r="AP7" s="886"/>
      <c r="AQ7" s="886">
        <v>16349</v>
      </c>
      <c r="AR7" s="886"/>
      <c r="AS7" s="886"/>
      <c r="AT7" s="886"/>
      <c r="AU7" s="886"/>
      <c r="AV7" s="887" t="s">
        <v>583</v>
      </c>
      <c r="AW7" s="887"/>
      <c r="AX7" s="887"/>
      <c r="AY7" s="887"/>
      <c r="AZ7" s="888"/>
      <c r="BR7" s="182">
        <v>1</v>
      </c>
      <c r="BS7" s="183" t="s">
        <v>610</v>
      </c>
      <c r="BT7" s="976" t="s">
        <v>605</v>
      </c>
      <c r="BU7" s="977"/>
      <c r="BV7" s="977"/>
      <c r="BW7" s="977"/>
      <c r="BX7" s="977"/>
      <c r="BY7" s="977"/>
      <c r="BZ7" s="977"/>
      <c r="CA7" s="977"/>
      <c r="CB7" s="977"/>
      <c r="CC7" s="977"/>
      <c r="CD7" s="977"/>
      <c r="CE7" s="977"/>
      <c r="CF7" s="977"/>
      <c r="CG7" s="977"/>
      <c r="CH7" s="978"/>
      <c r="CI7" s="973">
        <v>0</v>
      </c>
      <c r="CJ7" s="974"/>
      <c r="CK7" s="974"/>
      <c r="CL7" s="974"/>
      <c r="CM7" s="975"/>
      <c r="CN7" s="973">
        <v>43</v>
      </c>
      <c r="CO7" s="974"/>
      <c r="CP7" s="974"/>
      <c r="CQ7" s="974"/>
      <c r="CR7" s="975"/>
      <c r="CS7" s="973">
        <v>5</v>
      </c>
      <c r="CT7" s="974"/>
      <c r="CU7" s="974"/>
      <c r="CV7" s="974"/>
      <c r="CW7" s="975"/>
      <c r="CX7" s="973" t="s">
        <v>174</v>
      </c>
      <c r="CY7" s="974"/>
      <c r="CZ7" s="974"/>
      <c r="DA7" s="974"/>
      <c r="DB7" s="975"/>
      <c r="DC7" s="973" t="s">
        <v>174</v>
      </c>
      <c r="DD7" s="974"/>
      <c r="DE7" s="974"/>
      <c r="DF7" s="974"/>
      <c r="DG7" s="975"/>
      <c r="DH7" s="973">
        <v>320</v>
      </c>
      <c r="DI7" s="974"/>
      <c r="DJ7" s="974"/>
      <c r="DK7" s="974"/>
      <c r="DL7" s="975"/>
      <c r="DM7" s="973" t="s">
        <v>609</v>
      </c>
      <c r="DN7" s="974"/>
      <c r="DO7" s="974"/>
      <c r="DP7" s="974"/>
      <c r="DQ7" s="975"/>
      <c r="DR7" s="973">
        <v>315</v>
      </c>
      <c r="DS7" s="974"/>
      <c r="DT7" s="974"/>
      <c r="DU7" s="974"/>
      <c r="DV7" s="975"/>
      <c r="DW7" s="970"/>
      <c r="DX7" s="971"/>
      <c r="DY7" s="971"/>
      <c r="DZ7" s="971"/>
      <c r="EA7" s="972"/>
    </row>
    <row r="8" spans="1:131" ht="22.5" customHeight="1" x14ac:dyDescent="0.15">
      <c r="B8" s="184">
        <v>2</v>
      </c>
      <c r="C8" s="926" t="s">
        <v>451</v>
      </c>
      <c r="D8" s="927"/>
      <c r="E8" s="927"/>
      <c r="F8" s="927"/>
      <c r="G8" s="927"/>
      <c r="H8" s="927"/>
      <c r="I8" s="927"/>
      <c r="J8" s="927"/>
      <c r="K8" s="927"/>
      <c r="L8" s="927"/>
      <c r="M8" s="927"/>
      <c r="N8" s="927"/>
      <c r="O8" s="927"/>
      <c r="P8" s="927"/>
      <c r="Q8" s="928"/>
      <c r="R8" s="920">
        <v>71</v>
      </c>
      <c r="S8" s="921"/>
      <c r="T8" s="921"/>
      <c r="U8" s="921"/>
      <c r="V8" s="921"/>
      <c r="W8" s="921">
        <v>69</v>
      </c>
      <c r="X8" s="921"/>
      <c r="Y8" s="921"/>
      <c r="Z8" s="921"/>
      <c r="AA8" s="921"/>
      <c r="AB8" s="921">
        <v>2</v>
      </c>
      <c r="AC8" s="921"/>
      <c r="AD8" s="921"/>
      <c r="AE8" s="921"/>
      <c r="AF8" s="939"/>
      <c r="AG8" s="966">
        <v>2</v>
      </c>
      <c r="AH8" s="967"/>
      <c r="AI8" s="967"/>
      <c r="AJ8" s="967"/>
      <c r="AK8" s="968"/>
      <c r="AL8" s="942">
        <v>9</v>
      </c>
      <c r="AM8" s="885"/>
      <c r="AN8" s="885"/>
      <c r="AO8" s="885"/>
      <c r="AP8" s="885"/>
      <c r="AQ8" s="885" t="s">
        <v>576</v>
      </c>
      <c r="AR8" s="885"/>
      <c r="AS8" s="885"/>
      <c r="AT8" s="885"/>
      <c r="AU8" s="885"/>
      <c r="AV8" s="969" t="s">
        <v>584</v>
      </c>
      <c r="AW8" s="865"/>
      <c r="AX8" s="865"/>
      <c r="AY8" s="865"/>
      <c r="AZ8" s="866"/>
      <c r="BR8" s="184">
        <v>2</v>
      </c>
      <c r="BS8" s="185"/>
      <c r="BT8" s="867" t="s">
        <v>606</v>
      </c>
      <c r="BU8" s="868"/>
      <c r="BV8" s="868"/>
      <c r="BW8" s="868"/>
      <c r="BX8" s="868"/>
      <c r="BY8" s="868"/>
      <c r="BZ8" s="868"/>
      <c r="CA8" s="868"/>
      <c r="CB8" s="868"/>
      <c r="CC8" s="868"/>
      <c r="CD8" s="868"/>
      <c r="CE8" s="868"/>
      <c r="CF8" s="868"/>
      <c r="CG8" s="868"/>
      <c r="CH8" s="869"/>
      <c r="CI8" s="857">
        <v>2</v>
      </c>
      <c r="CJ8" s="858"/>
      <c r="CK8" s="858"/>
      <c r="CL8" s="858"/>
      <c r="CM8" s="859"/>
      <c r="CN8" s="857">
        <v>88</v>
      </c>
      <c r="CO8" s="858"/>
      <c r="CP8" s="858"/>
      <c r="CQ8" s="858"/>
      <c r="CR8" s="859"/>
      <c r="CS8" s="857">
        <v>80</v>
      </c>
      <c r="CT8" s="858"/>
      <c r="CU8" s="858"/>
      <c r="CV8" s="858"/>
      <c r="CW8" s="859"/>
      <c r="CX8" s="857" t="s">
        <v>174</v>
      </c>
      <c r="CY8" s="858"/>
      <c r="CZ8" s="858"/>
      <c r="DA8" s="858"/>
      <c r="DB8" s="859"/>
      <c r="DC8" s="857" t="s">
        <v>174</v>
      </c>
      <c r="DD8" s="858"/>
      <c r="DE8" s="858"/>
      <c r="DF8" s="858"/>
      <c r="DG8" s="859"/>
      <c r="DH8" s="857" t="s">
        <v>174</v>
      </c>
      <c r="DI8" s="858"/>
      <c r="DJ8" s="858"/>
      <c r="DK8" s="858"/>
      <c r="DL8" s="859"/>
      <c r="DM8" s="857" t="s">
        <v>609</v>
      </c>
      <c r="DN8" s="858"/>
      <c r="DO8" s="858"/>
      <c r="DP8" s="858"/>
      <c r="DQ8" s="859"/>
      <c r="DR8" s="857" t="s">
        <v>609</v>
      </c>
      <c r="DS8" s="858"/>
      <c r="DT8" s="858"/>
      <c r="DU8" s="858"/>
      <c r="DV8" s="859"/>
      <c r="DW8" s="864"/>
      <c r="DX8" s="865"/>
      <c r="DY8" s="865"/>
      <c r="DZ8" s="865"/>
      <c r="EA8" s="866"/>
    </row>
    <row r="9" spans="1:131" ht="22.5" customHeight="1" x14ac:dyDescent="0.15">
      <c r="B9" s="184">
        <v>3</v>
      </c>
      <c r="C9" s="926" t="s">
        <v>452</v>
      </c>
      <c r="D9" s="927"/>
      <c r="E9" s="927"/>
      <c r="F9" s="927"/>
      <c r="G9" s="927"/>
      <c r="H9" s="927"/>
      <c r="I9" s="927"/>
      <c r="J9" s="927"/>
      <c r="K9" s="927"/>
      <c r="L9" s="927"/>
      <c r="M9" s="927"/>
      <c r="N9" s="927"/>
      <c r="O9" s="927"/>
      <c r="P9" s="927"/>
      <c r="Q9" s="928"/>
      <c r="R9" s="920">
        <v>33</v>
      </c>
      <c r="S9" s="921"/>
      <c r="T9" s="921"/>
      <c r="U9" s="921"/>
      <c r="V9" s="921"/>
      <c r="W9" s="921">
        <v>16</v>
      </c>
      <c r="X9" s="921"/>
      <c r="Y9" s="921"/>
      <c r="Z9" s="921"/>
      <c r="AA9" s="921"/>
      <c r="AB9" s="921">
        <v>16</v>
      </c>
      <c r="AC9" s="921"/>
      <c r="AD9" s="921"/>
      <c r="AE9" s="921"/>
      <c r="AF9" s="939"/>
      <c r="AG9" s="966">
        <v>16</v>
      </c>
      <c r="AH9" s="967"/>
      <c r="AI9" s="967"/>
      <c r="AJ9" s="967"/>
      <c r="AK9" s="968"/>
      <c r="AL9" s="942">
        <v>16</v>
      </c>
      <c r="AM9" s="885"/>
      <c r="AN9" s="885"/>
      <c r="AO9" s="885"/>
      <c r="AP9" s="885"/>
      <c r="AQ9" s="885" t="s">
        <v>575</v>
      </c>
      <c r="AR9" s="885"/>
      <c r="AS9" s="885"/>
      <c r="AT9" s="885"/>
      <c r="AU9" s="885"/>
      <c r="AV9" s="870"/>
      <c r="AW9" s="870"/>
      <c r="AX9" s="870"/>
      <c r="AY9" s="870"/>
      <c r="AZ9" s="871"/>
      <c r="BR9" s="184">
        <v>3</v>
      </c>
      <c r="BS9" s="185"/>
      <c r="BT9" s="867" t="s">
        <v>607</v>
      </c>
      <c r="BU9" s="868"/>
      <c r="BV9" s="868"/>
      <c r="BW9" s="868"/>
      <c r="BX9" s="868"/>
      <c r="BY9" s="868"/>
      <c r="BZ9" s="868"/>
      <c r="CA9" s="868"/>
      <c r="CB9" s="868"/>
      <c r="CC9" s="868"/>
      <c r="CD9" s="868"/>
      <c r="CE9" s="868"/>
      <c r="CF9" s="868"/>
      <c r="CG9" s="868"/>
      <c r="CH9" s="869"/>
      <c r="CI9" s="857">
        <v>14</v>
      </c>
      <c r="CJ9" s="858"/>
      <c r="CK9" s="858"/>
      <c r="CL9" s="858"/>
      <c r="CM9" s="859"/>
      <c r="CN9" s="857">
        <v>533</v>
      </c>
      <c r="CO9" s="858"/>
      <c r="CP9" s="858"/>
      <c r="CQ9" s="858"/>
      <c r="CR9" s="859"/>
      <c r="CS9" s="857">
        <v>410</v>
      </c>
      <c r="CT9" s="858"/>
      <c r="CU9" s="858"/>
      <c r="CV9" s="858"/>
      <c r="CW9" s="859"/>
      <c r="CX9" s="857" t="s">
        <v>174</v>
      </c>
      <c r="CY9" s="858"/>
      <c r="CZ9" s="858"/>
      <c r="DA9" s="858"/>
      <c r="DB9" s="859"/>
      <c r="DC9" s="857" t="s">
        <v>608</v>
      </c>
      <c r="DD9" s="858"/>
      <c r="DE9" s="858"/>
      <c r="DF9" s="858"/>
      <c r="DG9" s="859"/>
      <c r="DH9" s="857" t="s">
        <v>608</v>
      </c>
      <c r="DI9" s="858"/>
      <c r="DJ9" s="858"/>
      <c r="DK9" s="858"/>
      <c r="DL9" s="859"/>
      <c r="DM9" s="857" t="s">
        <v>609</v>
      </c>
      <c r="DN9" s="858"/>
      <c r="DO9" s="858"/>
      <c r="DP9" s="858"/>
      <c r="DQ9" s="859"/>
      <c r="DR9" s="857" t="s">
        <v>609</v>
      </c>
      <c r="DS9" s="858"/>
      <c r="DT9" s="858"/>
      <c r="DU9" s="858"/>
      <c r="DV9" s="859"/>
      <c r="DW9" s="864"/>
      <c r="DX9" s="865"/>
      <c r="DY9" s="865"/>
      <c r="DZ9" s="865"/>
      <c r="EA9" s="866"/>
    </row>
    <row r="10" spans="1:131" ht="22.5" customHeight="1" x14ac:dyDescent="0.15">
      <c r="B10" s="184">
        <v>4</v>
      </c>
      <c r="C10" s="926" t="s">
        <v>453</v>
      </c>
      <c r="D10" s="927"/>
      <c r="E10" s="927"/>
      <c r="F10" s="927"/>
      <c r="G10" s="927"/>
      <c r="H10" s="927"/>
      <c r="I10" s="927"/>
      <c r="J10" s="927"/>
      <c r="K10" s="927"/>
      <c r="L10" s="927"/>
      <c r="M10" s="927"/>
      <c r="N10" s="927"/>
      <c r="O10" s="927"/>
      <c r="P10" s="927"/>
      <c r="Q10" s="928"/>
      <c r="R10" s="920">
        <v>63</v>
      </c>
      <c r="S10" s="921"/>
      <c r="T10" s="921"/>
      <c r="U10" s="921"/>
      <c r="V10" s="921"/>
      <c r="W10" s="921">
        <v>28</v>
      </c>
      <c r="X10" s="921"/>
      <c r="Y10" s="921"/>
      <c r="Z10" s="921"/>
      <c r="AA10" s="921"/>
      <c r="AB10" s="921">
        <v>35</v>
      </c>
      <c r="AC10" s="921"/>
      <c r="AD10" s="921"/>
      <c r="AE10" s="921"/>
      <c r="AF10" s="939"/>
      <c r="AG10" s="966" t="s">
        <v>454</v>
      </c>
      <c r="AH10" s="967"/>
      <c r="AI10" s="967"/>
      <c r="AJ10" s="967"/>
      <c r="AK10" s="968"/>
      <c r="AL10" s="942">
        <v>51</v>
      </c>
      <c r="AM10" s="885"/>
      <c r="AN10" s="885"/>
      <c r="AO10" s="885"/>
      <c r="AP10" s="885"/>
      <c r="AQ10" s="885" t="s">
        <v>575</v>
      </c>
      <c r="AR10" s="885"/>
      <c r="AS10" s="885"/>
      <c r="AT10" s="885"/>
      <c r="AU10" s="885"/>
      <c r="AV10" s="969" t="s">
        <v>585</v>
      </c>
      <c r="AW10" s="865"/>
      <c r="AX10" s="865"/>
      <c r="AY10" s="865"/>
      <c r="AZ10" s="866"/>
      <c r="BR10" s="184">
        <v>4</v>
      </c>
      <c r="BS10" s="185"/>
      <c r="BT10" s="867"/>
      <c r="BU10" s="868"/>
      <c r="BV10" s="868"/>
      <c r="BW10" s="868"/>
      <c r="BX10" s="868"/>
      <c r="BY10" s="868"/>
      <c r="BZ10" s="868"/>
      <c r="CA10" s="868"/>
      <c r="CB10" s="868"/>
      <c r="CC10" s="868"/>
      <c r="CD10" s="868"/>
      <c r="CE10" s="868"/>
      <c r="CF10" s="868"/>
      <c r="CG10" s="868"/>
      <c r="CH10" s="869"/>
      <c r="CI10" s="857"/>
      <c r="CJ10" s="858"/>
      <c r="CK10" s="858"/>
      <c r="CL10" s="858"/>
      <c r="CM10" s="859"/>
      <c r="CN10" s="857"/>
      <c r="CO10" s="858"/>
      <c r="CP10" s="858"/>
      <c r="CQ10" s="858"/>
      <c r="CR10" s="859"/>
      <c r="CS10" s="857"/>
      <c r="CT10" s="858"/>
      <c r="CU10" s="858"/>
      <c r="CV10" s="858"/>
      <c r="CW10" s="859"/>
      <c r="CX10" s="857"/>
      <c r="CY10" s="858"/>
      <c r="CZ10" s="858"/>
      <c r="DA10" s="858"/>
      <c r="DB10" s="859"/>
      <c r="DC10" s="857"/>
      <c r="DD10" s="858"/>
      <c r="DE10" s="858"/>
      <c r="DF10" s="858"/>
      <c r="DG10" s="859"/>
      <c r="DH10" s="857"/>
      <c r="DI10" s="858"/>
      <c r="DJ10" s="858"/>
      <c r="DK10" s="858"/>
      <c r="DL10" s="859"/>
      <c r="DM10" s="857"/>
      <c r="DN10" s="858"/>
      <c r="DO10" s="858"/>
      <c r="DP10" s="858"/>
      <c r="DQ10" s="859"/>
      <c r="DR10" s="857"/>
      <c r="DS10" s="858"/>
      <c r="DT10" s="858"/>
      <c r="DU10" s="858"/>
      <c r="DV10" s="859"/>
      <c r="DW10" s="864"/>
      <c r="DX10" s="865"/>
      <c r="DY10" s="865"/>
      <c r="DZ10" s="865"/>
      <c r="EA10" s="866"/>
    </row>
    <row r="11" spans="1:131" ht="22.5" customHeight="1" x14ac:dyDescent="0.15">
      <c r="B11" s="184">
        <v>5</v>
      </c>
      <c r="C11" s="926" t="s">
        <v>455</v>
      </c>
      <c r="D11" s="927"/>
      <c r="E11" s="927"/>
      <c r="F11" s="927"/>
      <c r="G11" s="927"/>
      <c r="H11" s="927"/>
      <c r="I11" s="927"/>
      <c r="J11" s="927"/>
      <c r="K11" s="927"/>
      <c r="L11" s="927"/>
      <c r="M11" s="927"/>
      <c r="N11" s="927"/>
      <c r="O11" s="927"/>
      <c r="P11" s="927"/>
      <c r="Q11" s="928"/>
      <c r="R11" s="920">
        <v>222</v>
      </c>
      <c r="S11" s="921"/>
      <c r="T11" s="921"/>
      <c r="U11" s="921"/>
      <c r="V11" s="921"/>
      <c r="W11" s="921">
        <v>217</v>
      </c>
      <c r="X11" s="921"/>
      <c r="Y11" s="921"/>
      <c r="Z11" s="921"/>
      <c r="AA11" s="921"/>
      <c r="AB11" s="921">
        <v>5</v>
      </c>
      <c r="AC11" s="921"/>
      <c r="AD11" s="921"/>
      <c r="AE11" s="921"/>
      <c r="AF11" s="939"/>
      <c r="AG11" s="966">
        <v>5</v>
      </c>
      <c r="AH11" s="967"/>
      <c r="AI11" s="967"/>
      <c r="AJ11" s="967"/>
      <c r="AK11" s="968"/>
      <c r="AL11" s="942">
        <v>102</v>
      </c>
      <c r="AM11" s="885"/>
      <c r="AN11" s="885"/>
      <c r="AO11" s="885"/>
      <c r="AP11" s="885"/>
      <c r="AQ11" s="885">
        <v>694</v>
      </c>
      <c r="AR11" s="885"/>
      <c r="AS11" s="885"/>
      <c r="AT11" s="885"/>
      <c r="AU11" s="885"/>
      <c r="AV11" s="870"/>
      <c r="AW11" s="870"/>
      <c r="AX11" s="870"/>
      <c r="AY11" s="870"/>
      <c r="AZ11" s="871"/>
      <c r="BR11" s="184">
        <v>5</v>
      </c>
      <c r="BS11" s="185"/>
      <c r="BT11" s="867"/>
      <c r="BU11" s="868"/>
      <c r="BV11" s="868"/>
      <c r="BW11" s="868"/>
      <c r="BX11" s="868"/>
      <c r="BY11" s="868"/>
      <c r="BZ11" s="868"/>
      <c r="CA11" s="868"/>
      <c r="CB11" s="868"/>
      <c r="CC11" s="868"/>
      <c r="CD11" s="868"/>
      <c r="CE11" s="868"/>
      <c r="CF11" s="868"/>
      <c r="CG11" s="868"/>
      <c r="CH11" s="869"/>
      <c r="CI11" s="857"/>
      <c r="CJ11" s="858"/>
      <c r="CK11" s="858"/>
      <c r="CL11" s="858"/>
      <c r="CM11" s="859"/>
      <c r="CN11" s="857"/>
      <c r="CO11" s="858"/>
      <c r="CP11" s="858"/>
      <c r="CQ11" s="858"/>
      <c r="CR11" s="859"/>
      <c r="CS11" s="857"/>
      <c r="CT11" s="858"/>
      <c r="CU11" s="858"/>
      <c r="CV11" s="858"/>
      <c r="CW11" s="859"/>
      <c r="CX11" s="857"/>
      <c r="CY11" s="858"/>
      <c r="CZ11" s="858"/>
      <c r="DA11" s="858"/>
      <c r="DB11" s="859"/>
      <c r="DC11" s="857"/>
      <c r="DD11" s="858"/>
      <c r="DE11" s="858"/>
      <c r="DF11" s="858"/>
      <c r="DG11" s="859"/>
      <c r="DH11" s="857"/>
      <c r="DI11" s="858"/>
      <c r="DJ11" s="858"/>
      <c r="DK11" s="858"/>
      <c r="DL11" s="859"/>
      <c r="DM11" s="857"/>
      <c r="DN11" s="858"/>
      <c r="DO11" s="858"/>
      <c r="DP11" s="858"/>
      <c r="DQ11" s="859"/>
      <c r="DR11" s="857"/>
      <c r="DS11" s="858"/>
      <c r="DT11" s="858"/>
      <c r="DU11" s="858"/>
      <c r="DV11" s="859"/>
      <c r="DW11" s="864"/>
      <c r="DX11" s="865"/>
      <c r="DY11" s="865"/>
      <c r="DZ11" s="865"/>
      <c r="EA11" s="866"/>
    </row>
    <row r="12" spans="1:131" ht="22.5" customHeight="1" x14ac:dyDescent="0.15">
      <c r="B12" s="184">
        <v>6</v>
      </c>
      <c r="C12" s="926"/>
      <c r="D12" s="927"/>
      <c r="E12" s="927"/>
      <c r="F12" s="927"/>
      <c r="G12" s="927"/>
      <c r="H12" s="927"/>
      <c r="I12" s="927"/>
      <c r="J12" s="927"/>
      <c r="K12" s="927"/>
      <c r="L12" s="927"/>
      <c r="M12" s="927"/>
      <c r="N12" s="927"/>
      <c r="O12" s="927"/>
      <c r="P12" s="927"/>
      <c r="Q12" s="928"/>
      <c r="R12" s="920"/>
      <c r="S12" s="921"/>
      <c r="T12" s="921"/>
      <c r="U12" s="921"/>
      <c r="V12" s="921"/>
      <c r="W12" s="921"/>
      <c r="X12" s="921"/>
      <c r="Y12" s="921"/>
      <c r="Z12" s="921"/>
      <c r="AA12" s="921"/>
      <c r="AB12" s="921"/>
      <c r="AC12" s="921"/>
      <c r="AD12" s="921"/>
      <c r="AE12" s="921"/>
      <c r="AF12" s="939"/>
      <c r="AG12" s="966"/>
      <c r="AH12" s="967"/>
      <c r="AI12" s="967"/>
      <c r="AJ12" s="967"/>
      <c r="AK12" s="968"/>
      <c r="AL12" s="942"/>
      <c r="AM12" s="885"/>
      <c r="AN12" s="885"/>
      <c r="AO12" s="885"/>
      <c r="AP12" s="885"/>
      <c r="AQ12" s="885"/>
      <c r="AR12" s="885"/>
      <c r="AS12" s="885"/>
      <c r="AT12" s="885"/>
      <c r="AU12" s="885"/>
      <c r="AV12" s="870"/>
      <c r="AW12" s="870"/>
      <c r="AX12" s="870"/>
      <c r="AY12" s="870"/>
      <c r="AZ12" s="871"/>
      <c r="BR12" s="184">
        <v>6</v>
      </c>
      <c r="BS12" s="185"/>
      <c r="BT12" s="867"/>
      <c r="BU12" s="868"/>
      <c r="BV12" s="868"/>
      <c r="BW12" s="868"/>
      <c r="BX12" s="868"/>
      <c r="BY12" s="868"/>
      <c r="BZ12" s="868"/>
      <c r="CA12" s="868"/>
      <c r="CB12" s="868"/>
      <c r="CC12" s="868"/>
      <c r="CD12" s="868"/>
      <c r="CE12" s="868"/>
      <c r="CF12" s="868"/>
      <c r="CG12" s="868"/>
      <c r="CH12" s="869"/>
      <c r="CI12" s="857"/>
      <c r="CJ12" s="858"/>
      <c r="CK12" s="858"/>
      <c r="CL12" s="858"/>
      <c r="CM12" s="859"/>
      <c r="CN12" s="857"/>
      <c r="CO12" s="858"/>
      <c r="CP12" s="858"/>
      <c r="CQ12" s="858"/>
      <c r="CR12" s="859"/>
      <c r="CS12" s="857"/>
      <c r="CT12" s="858"/>
      <c r="CU12" s="858"/>
      <c r="CV12" s="858"/>
      <c r="CW12" s="859"/>
      <c r="CX12" s="857"/>
      <c r="CY12" s="858"/>
      <c r="CZ12" s="858"/>
      <c r="DA12" s="858"/>
      <c r="DB12" s="859"/>
      <c r="DC12" s="857"/>
      <c r="DD12" s="858"/>
      <c r="DE12" s="858"/>
      <c r="DF12" s="858"/>
      <c r="DG12" s="859"/>
      <c r="DH12" s="857"/>
      <c r="DI12" s="858"/>
      <c r="DJ12" s="858"/>
      <c r="DK12" s="858"/>
      <c r="DL12" s="859"/>
      <c r="DM12" s="857"/>
      <c r="DN12" s="858"/>
      <c r="DO12" s="858"/>
      <c r="DP12" s="858"/>
      <c r="DQ12" s="859"/>
      <c r="DR12" s="857"/>
      <c r="DS12" s="858"/>
      <c r="DT12" s="858"/>
      <c r="DU12" s="858"/>
      <c r="DV12" s="859"/>
      <c r="DW12" s="864"/>
      <c r="DX12" s="865"/>
      <c r="DY12" s="865"/>
      <c r="DZ12" s="865"/>
      <c r="EA12" s="866"/>
    </row>
    <row r="13" spans="1:131" ht="22.5" customHeight="1" x14ac:dyDescent="0.15">
      <c r="B13" s="184">
        <v>7</v>
      </c>
      <c r="C13" s="926"/>
      <c r="D13" s="927"/>
      <c r="E13" s="927"/>
      <c r="F13" s="927"/>
      <c r="G13" s="927"/>
      <c r="H13" s="927"/>
      <c r="I13" s="927"/>
      <c r="J13" s="927"/>
      <c r="K13" s="927"/>
      <c r="L13" s="927"/>
      <c r="M13" s="927"/>
      <c r="N13" s="927"/>
      <c r="O13" s="927"/>
      <c r="P13" s="927"/>
      <c r="Q13" s="928"/>
      <c r="R13" s="920"/>
      <c r="S13" s="921"/>
      <c r="T13" s="921"/>
      <c r="U13" s="921"/>
      <c r="V13" s="921"/>
      <c r="W13" s="921"/>
      <c r="X13" s="921"/>
      <c r="Y13" s="921"/>
      <c r="Z13" s="921"/>
      <c r="AA13" s="921"/>
      <c r="AB13" s="921"/>
      <c r="AC13" s="921"/>
      <c r="AD13" s="921"/>
      <c r="AE13" s="921"/>
      <c r="AF13" s="939"/>
      <c r="AG13" s="966"/>
      <c r="AH13" s="967"/>
      <c r="AI13" s="967"/>
      <c r="AJ13" s="967"/>
      <c r="AK13" s="968"/>
      <c r="AL13" s="942"/>
      <c r="AM13" s="885"/>
      <c r="AN13" s="885"/>
      <c r="AO13" s="885"/>
      <c r="AP13" s="885"/>
      <c r="AQ13" s="885"/>
      <c r="AR13" s="885"/>
      <c r="AS13" s="885"/>
      <c r="AT13" s="885"/>
      <c r="AU13" s="885"/>
      <c r="AV13" s="870"/>
      <c r="AW13" s="870"/>
      <c r="AX13" s="870"/>
      <c r="AY13" s="870"/>
      <c r="AZ13" s="871"/>
      <c r="BR13" s="184">
        <v>7</v>
      </c>
      <c r="BS13" s="185"/>
      <c r="BT13" s="867"/>
      <c r="BU13" s="868"/>
      <c r="BV13" s="868"/>
      <c r="BW13" s="868"/>
      <c r="BX13" s="868"/>
      <c r="BY13" s="868"/>
      <c r="BZ13" s="868"/>
      <c r="CA13" s="868"/>
      <c r="CB13" s="868"/>
      <c r="CC13" s="868"/>
      <c r="CD13" s="868"/>
      <c r="CE13" s="868"/>
      <c r="CF13" s="868"/>
      <c r="CG13" s="868"/>
      <c r="CH13" s="869"/>
      <c r="CI13" s="857"/>
      <c r="CJ13" s="858"/>
      <c r="CK13" s="858"/>
      <c r="CL13" s="858"/>
      <c r="CM13" s="859"/>
      <c r="CN13" s="857"/>
      <c r="CO13" s="858"/>
      <c r="CP13" s="858"/>
      <c r="CQ13" s="858"/>
      <c r="CR13" s="859"/>
      <c r="CS13" s="857"/>
      <c r="CT13" s="858"/>
      <c r="CU13" s="858"/>
      <c r="CV13" s="858"/>
      <c r="CW13" s="859"/>
      <c r="CX13" s="857"/>
      <c r="CY13" s="858"/>
      <c r="CZ13" s="858"/>
      <c r="DA13" s="858"/>
      <c r="DB13" s="859"/>
      <c r="DC13" s="857"/>
      <c r="DD13" s="858"/>
      <c r="DE13" s="858"/>
      <c r="DF13" s="858"/>
      <c r="DG13" s="859"/>
      <c r="DH13" s="857"/>
      <c r="DI13" s="858"/>
      <c r="DJ13" s="858"/>
      <c r="DK13" s="858"/>
      <c r="DL13" s="859"/>
      <c r="DM13" s="857"/>
      <c r="DN13" s="858"/>
      <c r="DO13" s="858"/>
      <c r="DP13" s="858"/>
      <c r="DQ13" s="859"/>
      <c r="DR13" s="857"/>
      <c r="DS13" s="858"/>
      <c r="DT13" s="858"/>
      <c r="DU13" s="858"/>
      <c r="DV13" s="859"/>
      <c r="DW13" s="864"/>
      <c r="DX13" s="865"/>
      <c r="DY13" s="865"/>
      <c r="DZ13" s="865"/>
      <c r="EA13" s="866"/>
    </row>
    <row r="14" spans="1:131" ht="22.5" customHeight="1" x14ac:dyDescent="0.15">
      <c r="B14" s="184">
        <v>8</v>
      </c>
      <c r="C14" s="926"/>
      <c r="D14" s="927"/>
      <c r="E14" s="927"/>
      <c r="F14" s="927"/>
      <c r="G14" s="927"/>
      <c r="H14" s="927"/>
      <c r="I14" s="927"/>
      <c r="J14" s="927"/>
      <c r="K14" s="927"/>
      <c r="L14" s="927"/>
      <c r="M14" s="927"/>
      <c r="N14" s="927"/>
      <c r="O14" s="927"/>
      <c r="P14" s="927"/>
      <c r="Q14" s="928"/>
      <c r="R14" s="920"/>
      <c r="S14" s="921"/>
      <c r="T14" s="921"/>
      <c r="U14" s="921"/>
      <c r="V14" s="921"/>
      <c r="W14" s="921"/>
      <c r="X14" s="921"/>
      <c r="Y14" s="921"/>
      <c r="Z14" s="921"/>
      <c r="AA14" s="921"/>
      <c r="AB14" s="921"/>
      <c r="AC14" s="921"/>
      <c r="AD14" s="921"/>
      <c r="AE14" s="921"/>
      <c r="AF14" s="939"/>
      <c r="AG14" s="966"/>
      <c r="AH14" s="967"/>
      <c r="AI14" s="967"/>
      <c r="AJ14" s="967"/>
      <c r="AK14" s="968"/>
      <c r="AL14" s="942"/>
      <c r="AM14" s="885"/>
      <c r="AN14" s="885"/>
      <c r="AO14" s="885"/>
      <c r="AP14" s="885"/>
      <c r="AQ14" s="885"/>
      <c r="AR14" s="885"/>
      <c r="AS14" s="885"/>
      <c r="AT14" s="885"/>
      <c r="AU14" s="885"/>
      <c r="AV14" s="870"/>
      <c r="AW14" s="870"/>
      <c r="AX14" s="870"/>
      <c r="AY14" s="870"/>
      <c r="AZ14" s="871"/>
      <c r="BR14" s="184">
        <v>8</v>
      </c>
      <c r="BS14" s="185"/>
      <c r="BT14" s="867"/>
      <c r="BU14" s="868"/>
      <c r="BV14" s="868"/>
      <c r="BW14" s="868"/>
      <c r="BX14" s="868"/>
      <c r="BY14" s="868"/>
      <c r="BZ14" s="868"/>
      <c r="CA14" s="868"/>
      <c r="CB14" s="868"/>
      <c r="CC14" s="868"/>
      <c r="CD14" s="868"/>
      <c r="CE14" s="868"/>
      <c r="CF14" s="868"/>
      <c r="CG14" s="868"/>
      <c r="CH14" s="869"/>
      <c r="CI14" s="857"/>
      <c r="CJ14" s="858"/>
      <c r="CK14" s="858"/>
      <c r="CL14" s="858"/>
      <c r="CM14" s="859"/>
      <c r="CN14" s="857"/>
      <c r="CO14" s="858"/>
      <c r="CP14" s="858"/>
      <c r="CQ14" s="858"/>
      <c r="CR14" s="859"/>
      <c r="CS14" s="857"/>
      <c r="CT14" s="858"/>
      <c r="CU14" s="858"/>
      <c r="CV14" s="858"/>
      <c r="CW14" s="859"/>
      <c r="CX14" s="857"/>
      <c r="CY14" s="858"/>
      <c r="CZ14" s="858"/>
      <c r="DA14" s="858"/>
      <c r="DB14" s="859"/>
      <c r="DC14" s="857"/>
      <c r="DD14" s="858"/>
      <c r="DE14" s="858"/>
      <c r="DF14" s="858"/>
      <c r="DG14" s="859"/>
      <c r="DH14" s="857"/>
      <c r="DI14" s="858"/>
      <c r="DJ14" s="858"/>
      <c r="DK14" s="858"/>
      <c r="DL14" s="859"/>
      <c r="DM14" s="857"/>
      <c r="DN14" s="858"/>
      <c r="DO14" s="858"/>
      <c r="DP14" s="858"/>
      <c r="DQ14" s="859"/>
      <c r="DR14" s="857"/>
      <c r="DS14" s="858"/>
      <c r="DT14" s="858"/>
      <c r="DU14" s="858"/>
      <c r="DV14" s="859"/>
      <c r="DW14" s="864"/>
      <c r="DX14" s="865"/>
      <c r="DY14" s="865"/>
      <c r="DZ14" s="865"/>
      <c r="EA14" s="866"/>
    </row>
    <row r="15" spans="1:131" ht="22.5" customHeight="1" x14ac:dyDescent="0.15">
      <c r="B15" s="184">
        <v>9</v>
      </c>
      <c r="C15" s="926"/>
      <c r="D15" s="927"/>
      <c r="E15" s="927"/>
      <c r="F15" s="927"/>
      <c r="G15" s="927"/>
      <c r="H15" s="927"/>
      <c r="I15" s="927"/>
      <c r="J15" s="927"/>
      <c r="K15" s="927"/>
      <c r="L15" s="927"/>
      <c r="M15" s="927"/>
      <c r="N15" s="927"/>
      <c r="O15" s="927"/>
      <c r="P15" s="927"/>
      <c r="Q15" s="928"/>
      <c r="R15" s="920"/>
      <c r="S15" s="921"/>
      <c r="T15" s="921"/>
      <c r="U15" s="921"/>
      <c r="V15" s="921"/>
      <c r="W15" s="921"/>
      <c r="X15" s="921"/>
      <c r="Y15" s="921"/>
      <c r="Z15" s="921"/>
      <c r="AA15" s="921"/>
      <c r="AB15" s="921"/>
      <c r="AC15" s="921"/>
      <c r="AD15" s="921"/>
      <c r="AE15" s="921"/>
      <c r="AF15" s="939"/>
      <c r="AG15" s="966"/>
      <c r="AH15" s="967"/>
      <c r="AI15" s="967"/>
      <c r="AJ15" s="967"/>
      <c r="AK15" s="968"/>
      <c r="AL15" s="942"/>
      <c r="AM15" s="885"/>
      <c r="AN15" s="885"/>
      <c r="AO15" s="885"/>
      <c r="AP15" s="885"/>
      <c r="AQ15" s="885"/>
      <c r="AR15" s="885"/>
      <c r="AS15" s="885"/>
      <c r="AT15" s="885"/>
      <c r="AU15" s="885"/>
      <c r="AV15" s="870"/>
      <c r="AW15" s="870"/>
      <c r="AX15" s="870"/>
      <c r="AY15" s="870"/>
      <c r="AZ15" s="871"/>
      <c r="BR15" s="184">
        <v>9</v>
      </c>
      <c r="BS15" s="185"/>
      <c r="BT15" s="867"/>
      <c r="BU15" s="868"/>
      <c r="BV15" s="868"/>
      <c r="BW15" s="868"/>
      <c r="BX15" s="868"/>
      <c r="BY15" s="868"/>
      <c r="BZ15" s="868"/>
      <c r="CA15" s="868"/>
      <c r="CB15" s="868"/>
      <c r="CC15" s="868"/>
      <c r="CD15" s="868"/>
      <c r="CE15" s="868"/>
      <c r="CF15" s="868"/>
      <c r="CG15" s="868"/>
      <c r="CH15" s="869"/>
      <c r="CI15" s="857"/>
      <c r="CJ15" s="858"/>
      <c r="CK15" s="858"/>
      <c r="CL15" s="858"/>
      <c r="CM15" s="859"/>
      <c r="CN15" s="857"/>
      <c r="CO15" s="858"/>
      <c r="CP15" s="858"/>
      <c r="CQ15" s="858"/>
      <c r="CR15" s="859"/>
      <c r="CS15" s="857"/>
      <c r="CT15" s="858"/>
      <c r="CU15" s="858"/>
      <c r="CV15" s="858"/>
      <c r="CW15" s="859"/>
      <c r="CX15" s="857"/>
      <c r="CY15" s="858"/>
      <c r="CZ15" s="858"/>
      <c r="DA15" s="858"/>
      <c r="DB15" s="859"/>
      <c r="DC15" s="857"/>
      <c r="DD15" s="858"/>
      <c r="DE15" s="858"/>
      <c r="DF15" s="858"/>
      <c r="DG15" s="859"/>
      <c r="DH15" s="857"/>
      <c r="DI15" s="858"/>
      <c r="DJ15" s="858"/>
      <c r="DK15" s="858"/>
      <c r="DL15" s="859"/>
      <c r="DM15" s="857"/>
      <c r="DN15" s="858"/>
      <c r="DO15" s="858"/>
      <c r="DP15" s="858"/>
      <c r="DQ15" s="859"/>
      <c r="DR15" s="857"/>
      <c r="DS15" s="858"/>
      <c r="DT15" s="858"/>
      <c r="DU15" s="858"/>
      <c r="DV15" s="859"/>
      <c r="DW15" s="864"/>
      <c r="DX15" s="865"/>
      <c r="DY15" s="865"/>
      <c r="DZ15" s="865"/>
      <c r="EA15" s="866"/>
    </row>
    <row r="16" spans="1:131" ht="22.5" customHeight="1" x14ac:dyDescent="0.15">
      <c r="B16" s="184">
        <v>10</v>
      </c>
      <c r="C16" s="926"/>
      <c r="D16" s="927"/>
      <c r="E16" s="927"/>
      <c r="F16" s="927"/>
      <c r="G16" s="927"/>
      <c r="H16" s="927"/>
      <c r="I16" s="927"/>
      <c r="J16" s="927"/>
      <c r="K16" s="927"/>
      <c r="L16" s="927"/>
      <c r="M16" s="927"/>
      <c r="N16" s="927"/>
      <c r="O16" s="927"/>
      <c r="P16" s="927"/>
      <c r="Q16" s="928"/>
      <c r="R16" s="920"/>
      <c r="S16" s="921"/>
      <c r="T16" s="921"/>
      <c r="U16" s="921"/>
      <c r="V16" s="921"/>
      <c r="W16" s="921"/>
      <c r="X16" s="921"/>
      <c r="Y16" s="921"/>
      <c r="Z16" s="921"/>
      <c r="AA16" s="921"/>
      <c r="AB16" s="921"/>
      <c r="AC16" s="921"/>
      <c r="AD16" s="921"/>
      <c r="AE16" s="921"/>
      <c r="AF16" s="939"/>
      <c r="AG16" s="966"/>
      <c r="AH16" s="967"/>
      <c r="AI16" s="967"/>
      <c r="AJ16" s="967"/>
      <c r="AK16" s="968"/>
      <c r="AL16" s="942"/>
      <c r="AM16" s="885"/>
      <c r="AN16" s="885"/>
      <c r="AO16" s="885"/>
      <c r="AP16" s="885"/>
      <c r="AQ16" s="885"/>
      <c r="AR16" s="885"/>
      <c r="AS16" s="885"/>
      <c r="AT16" s="885"/>
      <c r="AU16" s="885"/>
      <c r="AV16" s="870"/>
      <c r="AW16" s="870"/>
      <c r="AX16" s="870"/>
      <c r="AY16" s="870"/>
      <c r="AZ16" s="871"/>
      <c r="BR16" s="184">
        <v>10</v>
      </c>
      <c r="BS16" s="185"/>
      <c r="BT16" s="867"/>
      <c r="BU16" s="868"/>
      <c r="BV16" s="868"/>
      <c r="BW16" s="868"/>
      <c r="BX16" s="868"/>
      <c r="BY16" s="868"/>
      <c r="BZ16" s="868"/>
      <c r="CA16" s="868"/>
      <c r="CB16" s="868"/>
      <c r="CC16" s="868"/>
      <c r="CD16" s="868"/>
      <c r="CE16" s="868"/>
      <c r="CF16" s="868"/>
      <c r="CG16" s="868"/>
      <c r="CH16" s="869"/>
      <c r="CI16" s="857"/>
      <c r="CJ16" s="858"/>
      <c r="CK16" s="858"/>
      <c r="CL16" s="858"/>
      <c r="CM16" s="859"/>
      <c r="CN16" s="857"/>
      <c r="CO16" s="858"/>
      <c r="CP16" s="858"/>
      <c r="CQ16" s="858"/>
      <c r="CR16" s="859"/>
      <c r="CS16" s="857"/>
      <c r="CT16" s="858"/>
      <c r="CU16" s="858"/>
      <c r="CV16" s="858"/>
      <c r="CW16" s="859"/>
      <c r="CX16" s="857"/>
      <c r="CY16" s="858"/>
      <c r="CZ16" s="858"/>
      <c r="DA16" s="858"/>
      <c r="DB16" s="859"/>
      <c r="DC16" s="857"/>
      <c r="DD16" s="858"/>
      <c r="DE16" s="858"/>
      <c r="DF16" s="858"/>
      <c r="DG16" s="859"/>
      <c r="DH16" s="857"/>
      <c r="DI16" s="858"/>
      <c r="DJ16" s="858"/>
      <c r="DK16" s="858"/>
      <c r="DL16" s="859"/>
      <c r="DM16" s="857"/>
      <c r="DN16" s="858"/>
      <c r="DO16" s="858"/>
      <c r="DP16" s="858"/>
      <c r="DQ16" s="859"/>
      <c r="DR16" s="857"/>
      <c r="DS16" s="858"/>
      <c r="DT16" s="858"/>
      <c r="DU16" s="858"/>
      <c r="DV16" s="859"/>
      <c r="DW16" s="864"/>
      <c r="DX16" s="865"/>
      <c r="DY16" s="865"/>
      <c r="DZ16" s="865"/>
      <c r="EA16" s="866"/>
    </row>
    <row r="17" spans="2:131" ht="22.5" customHeight="1" x14ac:dyDescent="0.15">
      <c r="B17" s="184">
        <v>11</v>
      </c>
      <c r="C17" s="926"/>
      <c r="D17" s="927"/>
      <c r="E17" s="927"/>
      <c r="F17" s="927"/>
      <c r="G17" s="927"/>
      <c r="H17" s="927"/>
      <c r="I17" s="927"/>
      <c r="J17" s="927"/>
      <c r="K17" s="927"/>
      <c r="L17" s="927"/>
      <c r="M17" s="927"/>
      <c r="N17" s="927"/>
      <c r="O17" s="927"/>
      <c r="P17" s="927"/>
      <c r="Q17" s="928"/>
      <c r="R17" s="920"/>
      <c r="S17" s="921"/>
      <c r="T17" s="921"/>
      <c r="U17" s="921"/>
      <c r="V17" s="921"/>
      <c r="W17" s="921"/>
      <c r="X17" s="921"/>
      <c r="Y17" s="921"/>
      <c r="Z17" s="921"/>
      <c r="AA17" s="921"/>
      <c r="AB17" s="921"/>
      <c r="AC17" s="921"/>
      <c r="AD17" s="921"/>
      <c r="AE17" s="921"/>
      <c r="AF17" s="939"/>
      <c r="AG17" s="966"/>
      <c r="AH17" s="967"/>
      <c r="AI17" s="967"/>
      <c r="AJ17" s="967"/>
      <c r="AK17" s="968"/>
      <c r="AL17" s="942"/>
      <c r="AM17" s="885"/>
      <c r="AN17" s="885"/>
      <c r="AO17" s="885"/>
      <c r="AP17" s="885"/>
      <c r="AQ17" s="885"/>
      <c r="AR17" s="885"/>
      <c r="AS17" s="885"/>
      <c r="AT17" s="885"/>
      <c r="AU17" s="885"/>
      <c r="AV17" s="870"/>
      <c r="AW17" s="870"/>
      <c r="AX17" s="870"/>
      <c r="AY17" s="870"/>
      <c r="AZ17" s="871"/>
      <c r="BR17" s="184">
        <v>11</v>
      </c>
      <c r="BS17" s="185"/>
      <c r="BT17" s="867"/>
      <c r="BU17" s="868"/>
      <c r="BV17" s="868"/>
      <c r="BW17" s="868"/>
      <c r="BX17" s="868"/>
      <c r="BY17" s="868"/>
      <c r="BZ17" s="868"/>
      <c r="CA17" s="868"/>
      <c r="CB17" s="868"/>
      <c r="CC17" s="868"/>
      <c r="CD17" s="868"/>
      <c r="CE17" s="868"/>
      <c r="CF17" s="868"/>
      <c r="CG17" s="868"/>
      <c r="CH17" s="869"/>
      <c r="CI17" s="857"/>
      <c r="CJ17" s="858"/>
      <c r="CK17" s="858"/>
      <c r="CL17" s="858"/>
      <c r="CM17" s="859"/>
      <c r="CN17" s="857"/>
      <c r="CO17" s="858"/>
      <c r="CP17" s="858"/>
      <c r="CQ17" s="858"/>
      <c r="CR17" s="859"/>
      <c r="CS17" s="857"/>
      <c r="CT17" s="858"/>
      <c r="CU17" s="858"/>
      <c r="CV17" s="858"/>
      <c r="CW17" s="859"/>
      <c r="CX17" s="857"/>
      <c r="CY17" s="858"/>
      <c r="CZ17" s="858"/>
      <c r="DA17" s="858"/>
      <c r="DB17" s="859"/>
      <c r="DC17" s="857"/>
      <c r="DD17" s="858"/>
      <c r="DE17" s="858"/>
      <c r="DF17" s="858"/>
      <c r="DG17" s="859"/>
      <c r="DH17" s="857"/>
      <c r="DI17" s="858"/>
      <c r="DJ17" s="858"/>
      <c r="DK17" s="858"/>
      <c r="DL17" s="859"/>
      <c r="DM17" s="857"/>
      <c r="DN17" s="858"/>
      <c r="DO17" s="858"/>
      <c r="DP17" s="858"/>
      <c r="DQ17" s="859"/>
      <c r="DR17" s="857"/>
      <c r="DS17" s="858"/>
      <c r="DT17" s="858"/>
      <c r="DU17" s="858"/>
      <c r="DV17" s="859"/>
      <c r="DW17" s="864"/>
      <c r="DX17" s="865"/>
      <c r="DY17" s="865"/>
      <c r="DZ17" s="865"/>
      <c r="EA17" s="866"/>
    </row>
    <row r="18" spans="2:131" ht="22.5" customHeight="1" x14ac:dyDescent="0.15">
      <c r="B18" s="184">
        <v>12</v>
      </c>
      <c r="C18" s="926"/>
      <c r="D18" s="927"/>
      <c r="E18" s="927"/>
      <c r="F18" s="927"/>
      <c r="G18" s="927"/>
      <c r="H18" s="927"/>
      <c r="I18" s="927"/>
      <c r="J18" s="927"/>
      <c r="K18" s="927"/>
      <c r="L18" s="927"/>
      <c r="M18" s="927"/>
      <c r="N18" s="927"/>
      <c r="O18" s="927"/>
      <c r="P18" s="927"/>
      <c r="Q18" s="928"/>
      <c r="R18" s="920"/>
      <c r="S18" s="921"/>
      <c r="T18" s="921"/>
      <c r="U18" s="921"/>
      <c r="V18" s="921"/>
      <c r="W18" s="921"/>
      <c r="X18" s="921"/>
      <c r="Y18" s="921"/>
      <c r="Z18" s="921"/>
      <c r="AA18" s="921"/>
      <c r="AB18" s="921"/>
      <c r="AC18" s="921"/>
      <c r="AD18" s="921"/>
      <c r="AE18" s="921"/>
      <c r="AF18" s="939"/>
      <c r="AG18" s="966"/>
      <c r="AH18" s="967"/>
      <c r="AI18" s="967"/>
      <c r="AJ18" s="967"/>
      <c r="AK18" s="968"/>
      <c r="AL18" s="942"/>
      <c r="AM18" s="885"/>
      <c r="AN18" s="885"/>
      <c r="AO18" s="885"/>
      <c r="AP18" s="885"/>
      <c r="AQ18" s="885"/>
      <c r="AR18" s="885"/>
      <c r="AS18" s="885"/>
      <c r="AT18" s="885"/>
      <c r="AU18" s="885"/>
      <c r="AV18" s="870"/>
      <c r="AW18" s="870"/>
      <c r="AX18" s="870"/>
      <c r="AY18" s="870"/>
      <c r="AZ18" s="871"/>
      <c r="BR18" s="184">
        <v>12</v>
      </c>
      <c r="BS18" s="185"/>
      <c r="BT18" s="867"/>
      <c r="BU18" s="868"/>
      <c r="BV18" s="868"/>
      <c r="BW18" s="868"/>
      <c r="BX18" s="868"/>
      <c r="BY18" s="868"/>
      <c r="BZ18" s="868"/>
      <c r="CA18" s="868"/>
      <c r="CB18" s="868"/>
      <c r="CC18" s="868"/>
      <c r="CD18" s="868"/>
      <c r="CE18" s="868"/>
      <c r="CF18" s="868"/>
      <c r="CG18" s="868"/>
      <c r="CH18" s="869"/>
      <c r="CI18" s="857"/>
      <c r="CJ18" s="858"/>
      <c r="CK18" s="858"/>
      <c r="CL18" s="858"/>
      <c r="CM18" s="859"/>
      <c r="CN18" s="857"/>
      <c r="CO18" s="858"/>
      <c r="CP18" s="858"/>
      <c r="CQ18" s="858"/>
      <c r="CR18" s="859"/>
      <c r="CS18" s="857"/>
      <c r="CT18" s="858"/>
      <c r="CU18" s="858"/>
      <c r="CV18" s="858"/>
      <c r="CW18" s="859"/>
      <c r="CX18" s="857"/>
      <c r="CY18" s="858"/>
      <c r="CZ18" s="858"/>
      <c r="DA18" s="858"/>
      <c r="DB18" s="859"/>
      <c r="DC18" s="857"/>
      <c r="DD18" s="858"/>
      <c r="DE18" s="858"/>
      <c r="DF18" s="858"/>
      <c r="DG18" s="859"/>
      <c r="DH18" s="857"/>
      <c r="DI18" s="858"/>
      <c r="DJ18" s="858"/>
      <c r="DK18" s="858"/>
      <c r="DL18" s="859"/>
      <c r="DM18" s="857"/>
      <c r="DN18" s="858"/>
      <c r="DO18" s="858"/>
      <c r="DP18" s="858"/>
      <c r="DQ18" s="859"/>
      <c r="DR18" s="857"/>
      <c r="DS18" s="858"/>
      <c r="DT18" s="858"/>
      <c r="DU18" s="858"/>
      <c r="DV18" s="859"/>
      <c r="DW18" s="864"/>
      <c r="DX18" s="865"/>
      <c r="DY18" s="865"/>
      <c r="DZ18" s="865"/>
      <c r="EA18" s="866"/>
    </row>
    <row r="19" spans="2:131" ht="22.5" customHeight="1" x14ac:dyDescent="0.15">
      <c r="B19" s="184">
        <v>13</v>
      </c>
      <c r="C19" s="926"/>
      <c r="D19" s="927"/>
      <c r="E19" s="927"/>
      <c r="F19" s="927"/>
      <c r="G19" s="927"/>
      <c r="H19" s="927"/>
      <c r="I19" s="927"/>
      <c r="J19" s="927"/>
      <c r="K19" s="927"/>
      <c r="L19" s="927"/>
      <c r="M19" s="927"/>
      <c r="N19" s="927"/>
      <c r="O19" s="927"/>
      <c r="P19" s="927"/>
      <c r="Q19" s="928"/>
      <c r="R19" s="920"/>
      <c r="S19" s="921"/>
      <c r="T19" s="921"/>
      <c r="U19" s="921"/>
      <c r="V19" s="921"/>
      <c r="W19" s="921"/>
      <c r="X19" s="921"/>
      <c r="Y19" s="921"/>
      <c r="Z19" s="921"/>
      <c r="AA19" s="921"/>
      <c r="AB19" s="921"/>
      <c r="AC19" s="921"/>
      <c r="AD19" s="921"/>
      <c r="AE19" s="921"/>
      <c r="AF19" s="939"/>
      <c r="AG19" s="966"/>
      <c r="AH19" s="967"/>
      <c r="AI19" s="967"/>
      <c r="AJ19" s="967"/>
      <c r="AK19" s="968"/>
      <c r="AL19" s="942"/>
      <c r="AM19" s="885"/>
      <c r="AN19" s="885"/>
      <c r="AO19" s="885"/>
      <c r="AP19" s="885"/>
      <c r="AQ19" s="885"/>
      <c r="AR19" s="885"/>
      <c r="AS19" s="885"/>
      <c r="AT19" s="885"/>
      <c r="AU19" s="885"/>
      <c r="AV19" s="870"/>
      <c r="AW19" s="870"/>
      <c r="AX19" s="870"/>
      <c r="AY19" s="870"/>
      <c r="AZ19" s="871"/>
      <c r="BR19" s="184">
        <v>13</v>
      </c>
      <c r="BS19" s="185"/>
      <c r="BT19" s="867"/>
      <c r="BU19" s="868"/>
      <c r="BV19" s="868"/>
      <c r="BW19" s="868"/>
      <c r="BX19" s="868"/>
      <c r="BY19" s="868"/>
      <c r="BZ19" s="868"/>
      <c r="CA19" s="868"/>
      <c r="CB19" s="868"/>
      <c r="CC19" s="868"/>
      <c r="CD19" s="868"/>
      <c r="CE19" s="868"/>
      <c r="CF19" s="868"/>
      <c r="CG19" s="868"/>
      <c r="CH19" s="869"/>
      <c r="CI19" s="857"/>
      <c r="CJ19" s="858"/>
      <c r="CK19" s="858"/>
      <c r="CL19" s="858"/>
      <c r="CM19" s="859"/>
      <c r="CN19" s="857"/>
      <c r="CO19" s="858"/>
      <c r="CP19" s="858"/>
      <c r="CQ19" s="858"/>
      <c r="CR19" s="859"/>
      <c r="CS19" s="857"/>
      <c r="CT19" s="858"/>
      <c r="CU19" s="858"/>
      <c r="CV19" s="858"/>
      <c r="CW19" s="859"/>
      <c r="CX19" s="857"/>
      <c r="CY19" s="858"/>
      <c r="CZ19" s="858"/>
      <c r="DA19" s="858"/>
      <c r="DB19" s="859"/>
      <c r="DC19" s="857"/>
      <c r="DD19" s="858"/>
      <c r="DE19" s="858"/>
      <c r="DF19" s="858"/>
      <c r="DG19" s="859"/>
      <c r="DH19" s="857"/>
      <c r="DI19" s="858"/>
      <c r="DJ19" s="858"/>
      <c r="DK19" s="858"/>
      <c r="DL19" s="859"/>
      <c r="DM19" s="857"/>
      <c r="DN19" s="858"/>
      <c r="DO19" s="858"/>
      <c r="DP19" s="858"/>
      <c r="DQ19" s="859"/>
      <c r="DR19" s="857"/>
      <c r="DS19" s="858"/>
      <c r="DT19" s="858"/>
      <c r="DU19" s="858"/>
      <c r="DV19" s="859"/>
      <c r="DW19" s="864"/>
      <c r="DX19" s="865"/>
      <c r="DY19" s="865"/>
      <c r="DZ19" s="865"/>
      <c r="EA19" s="866"/>
    </row>
    <row r="20" spans="2:131" ht="22.5" customHeight="1" x14ac:dyDescent="0.15">
      <c r="B20" s="184">
        <v>14</v>
      </c>
      <c r="C20" s="926"/>
      <c r="D20" s="927"/>
      <c r="E20" s="927"/>
      <c r="F20" s="927"/>
      <c r="G20" s="927"/>
      <c r="H20" s="927"/>
      <c r="I20" s="927"/>
      <c r="J20" s="927"/>
      <c r="K20" s="927"/>
      <c r="L20" s="927"/>
      <c r="M20" s="927"/>
      <c r="N20" s="927"/>
      <c r="O20" s="927"/>
      <c r="P20" s="927"/>
      <c r="Q20" s="928"/>
      <c r="R20" s="920"/>
      <c r="S20" s="921"/>
      <c r="T20" s="921"/>
      <c r="U20" s="921"/>
      <c r="V20" s="921"/>
      <c r="W20" s="921"/>
      <c r="X20" s="921"/>
      <c r="Y20" s="921"/>
      <c r="Z20" s="921"/>
      <c r="AA20" s="921"/>
      <c r="AB20" s="921"/>
      <c r="AC20" s="921"/>
      <c r="AD20" s="921"/>
      <c r="AE20" s="921"/>
      <c r="AF20" s="939"/>
      <c r="AG20" s="966"/>
      <c r="AH20" s="967"/>
      <c r="AI20" s="967"/>
      <c r="AJ20" s="967"/>
      <c r="AK20" s="968"/>
      <c r="AL20" s="942"/>
      <c r="AM20" s="885"/>
      <c r="AN20" s="885"/>
      <c r="AO20" s="885"/>
      <c r="AP20" s="885"/>
      <c r="AQ20" s="885"/>
      <c r="AR20" s="885"/>
      <c r="AS20" s="885"/>
      <c r="AT20" s="885"/>
      <c r="AU20" s="885"/>
      <c r="AV20" s="870"/>
      <c r="AW20" s="870"/>
      <c r="AX20" s="870"/>
      <c r="AY20" s="870"/>
      <c r="AZ20" s="871"/>
      <c r="BR20" s="184">
        <v>14</v>
      </c>
      <c r="BS20" s="185"/>
      <c r="BT20" s="867"/>
      <c r="BU20" s="868"/>
      <c r="BV20" s="868"/>
      <c r="BW20" s="868"/>
      <c r="BX20" s="868"/>
      <c r="BY20" s="868"/>
      <c r="BZ20" s="868"/>
      <c r="CA20" s="868"/>
      <c r="CB20" s="868"/>
      <c r="CC20" s="868"/>
      <c r="CD20" s="868"/>
      <c r="CE20" s="868"/>
      <c r="CF20" s="868"/>
      <c r="CG20" s="868"/>
      <c r="CH20" s="869"/>
      <c r="CI20" s="857"/>
      <c r="CJ20" s="858"/>
      <c r="CK20" s="858"/>
      <c r="CL20" s="858"/>
      <c r="CM20" s="859"/>
      <c r="CN20" s="857"/>
      <c r="CO20" s="858"/>
      <c r="CP20" s="858"/>
      <c r="CQ20" s="858"/>
      <c r="CR20" s="859"/>
      <c r="CS20" s="857"/>
      <c r="CT20" s="858"/>
      <c r="CU20" s="858"/>
      <c r="CV20" s="858"/>
      <c r="CW20" s="859"/>
      <c r="CX20" s="857"/>
      <c r="CY20" s="858"/>
      <c r="CZ20" s="858"/>
      <c r="DA20" s="858"/>
      <c r="DB20" s="859"/>
      <c r="DC20" s="857"/>
      <c r="DD20" s="858"/>
      <c r="DE20" s="858"/>
      <c r="DF20" s="858"/>
      <c r="DG20" s="859"/>
      <c r="DH20" s="857"/>
      <c r="DI20" s="858"/>
      <c r="DJ20" s="858"/>
      <c r="DK20" s="858"/>
      <c r="DL20" s="859"/>
      <c r="DM20" s="857"/>
      <c r="DN20" s="858"/>
      <c r="DO20" s="858"/>
      <c r="DP20" s="858"/>
      <c r="DQ20" s="859"/>
      <c r="DR20" s="857"/>
      <c r="DS20" s="858"/>
      <c r="DT20" s="858"/>
      <c r="DU20" s="858"/>
      <c r="DV20" s="859"/>
      <c r="DW20" s="864"/>
      <c r="DX20" s="865"/>
      <c r="DY20" s="865"/>
      <c r="DZ20" s="865"/>
      <c r="EA20" s="866"/>
    </row>
    <row r="21" spans="2:131" ht="22.5" customHeight="1" thickBot="1" x14ac:dyDescent="0.2">
      <c r="B21" s="184">
        <v>15</v>
      </c>
      <c r="C21" s="926"/>
      <c r="D21" s="927"/>
      <c r="E21" s="927"/>
      <c r="F21" s="927"/>
      <c r="G21" s="927"/>
      <c r="H21" s="927"/>
      <c r="I21" s="927"/>
      <c r="J21" s="927"/>
      <c r="K21" s="927"/>
      <c r="L21" s="927"/>
      <c r="M21" s="927"/>
      <c r="N21" s="927"/>
      <c r="O21" s="927"/>
      <c r="P21" s="927"/>
      <c r="Q21" s="928"/>
      <c r="R21" s="920"/>
      <c r="S21" s="921"/>
      <c r="T21" s="921"/>
      <c r="U21" s="921"/>
      <c r="V21" s="921"/>
      <c r="W21" s="921"/>
      <c r="X21" s="921"/>
      <c r="Y21" s="921"/>
      <c r="Z21" s="921"/>
      <c r="AA21" s="921"/>
      <c r="AB21" s="921"/>
      <c r="AC21" s="921"/>
      <c r="AD21" s="921"/>
      <c r="AE21" s="921"/>
      <c r="AF21" s="939"/>
      <c r="AG21" s="966"/>
      <c r="AH21" s="967"/>
      <c r="AI21" s="967"/>
      <c r="AJ21" s="967"/>
      <c r="AK21" s="968"/>
      <c r="AL21" s="942"/>
      <c r="AM21" s="885"/>
      <c r="AN21" s="885"/>
      <c r="AO21" s="885"/>
      <c r="AP21" s="885"/>
      <c r="AQ21" s="885"/>
      <c r="AR21" s="885"/>
      <c r="AS21" s="885"/>
      <c r="AT21" s="885"/>
      <c r="AU21" s="885"/>
      <c r="AV21" s="870"/>
      <c r="AW21" s="870"/>
      <c r="AX21" s="870"/>
      <c r="AY21" s="870"/>
      <c r="AZ21" s="871"/>
      <c r="BR21" s="184">
        <v>15</v>
      </c>
      <c r="BS21" s="185"/>
      <c r="BT21" s="867"/>
      <c r="BU21" s="868"/>
      <c r="BV21" s="868"/>
      <c r="BW21" s="868"/>
      <c r="BX21" s="868"/>
      <c r="BY21" s="868"/>
      <c r="BZ21" s="868"/>
      <c r="CA21" s="868"/>
      <c r="CB21" s="868"/>
      <c r="CC21" s="868"/>
      <c r="CD21" s="868"/>
      <c r="CE21" s="868"/>
      <c r="CF21" s="868"/>
      <c r="CG21" s="868"/>
      <c r="CH21" s="869"/>
      <c r="CI21" s="857"/>
      <c r="CJ21" s="858"/>
      <c r="CK21" s="858"/>
      <c r="CL21" s="858"/>
      <c r="CM21" s="859"/>
      <c r="CN21" s="857"/>
      <c r="CO21" s="858"/>
      <c r="CP21" s="858"/>
      <c r="CQ21" s="858"/>
      <c r="CR21" s="859"/>
      <c r="CS21" s="857"/>
      <c r="CT21" s="858"/>
      <c r="CU21" s="858"/>
      <c r="CV21" s="858"/>
      <c r="CW21" s="859"/>
      <c r="CX21" s="857"/>
      <c r="CY21" s="858"/>
      <c r="CZ21" s="858"/>
      <c r="DA21" s="858"/>
      <c r="DB21" s="859"/>
      <c r="DC21" s="857"/>
      <c r="DD21" s="858"/>
      <c r="DE21" s="858"/>
      <c r="DF21" s="858"/>
      <c r="DG21" s="859"/>
      <c r="DH21" s="857"/>
      <c r="DI21" s="858"/>
      <c r="DJ21" s="858"/>
      <c r="DK21" s="858"/>
      <c r="DL21" s="859"/>
      <c r="DM21" s="857"/>
      <c r="DN21" s="858"/>
      <c r="DO21" s="858"/>
      <c r="DP21" s="858"/>
      <c r="DQ21" s="859"/>
      <c r="DR21" s="857"/>
      <c r="DS21" s="858"/>
      <c r="DT21" s="858"/>
      <c r="DU21" s="858"/>
      <c r="DV21" s="859"/>
      <c r="DW21" s="864"/>
      <c r="DX21" s="865"/>
      <c r="DY21" s="865"/>
      <c r="DZ21" s="865"/>
      <c r="EA21" s="866"/>
    </row>
    <row r="22" spans="2:131" ht="22.5" customHeight="1" x14ac:dyDescent="0.15">
      <c r="B22" s="184">
        <v>16</v>
      </c>
      <c r="C22" s="933"/>
      <c r="D22" s="934"/>
      <c r="E22" s="934"/>
      <c r="F22" s="934"/>
      <c r="G22" s="934"/>
      <c r="H22" s="934"/>
      <c r="I22" s="934"/>
      <c r="J22" s="934"/>
      <c r="K22" s="934"/>
      <c r="L22" s="934"/>
      <c r="M22" s="934"/>
      <c r="N22" s="934"/>
      <c r="O22" s="934"/>
      <c r="P22" s="934"/>
      <c r="Q22" s="935"/>
      <c r="R22" s="936"/>
      <c r="S22" s="930"/>
      <c r="T22" s="930"/>
      <c r="U22" s="930"/>
      <c r="V22" s="930"/>
      <c r="W22" s="930"/>
      <c r="X22" s="930"/>
      <c r="Y22" s="930"/>
      <c r="Z22" s="930"/>
      <c r="AA22" s="930"/>
      <c r="AB22" s="930"/>
      <c r="AC22" s="930"/>
      <c r="AD22" s="930"/>
      <c r="AE22" s="930"/>
      <c r="AF22" s="938"/>
      <c r="AG22" s="963"/>
      <c r="AH22" s="964"/>
      <c r="AI22" s="964"/>
      <c r="AJ22" s="964"/>
      <c r="AK22" s="965"/>
      <c r="AL22" s="922"/>
      <c r="AM22" s="849"/>
      <c r="AN22" s="849"/>
      <c r="AO22" s="849"/>
      <c r="AP22" s="849"/>
      <c r="AQ22" s="849"/>
      <c r="AR22" s="849"/>
      <c r="AS22" s="849"/>
      <c r="AT22" s="849"/>
      <c r="AU22" s="849"/>
      <c r="AV22" s="876"/>
      <c r="AW22" s="876"/>
      <c r="AX22" s="876"/>
      <c r="AY22" s="876"/>
      <c r="AZ22" s="877"/>
      <c r="BA22" s="924" t="s">
        <v>456</v>
      </c>
      <c r="BB22" s="924"/>
      <c r="BC22" s="924"/>
      <c r="BD22" s="924"/>
      <c r="BE22" s="925"/>
      <c r="BR22" s="184">
        <v>16</v>
      </c>
      <c r="BS22" s="185"/>
      <c r="BT22" s="867"/>
      <c r="BU22" s="868"/>
      <c r="BV22" s="868"/>
      <c r="BW22" s="868"/>
      <c r="BX22" s="868"/>
      <c r="BY22" s="868"/>
      <c r="BZ22" s="868"/>
      <c r="CA22" s="868"/>
      <c r="CB22" s="868"/>
      <c r="CC22" s="868"/>
      <c r="CD22" s="868"/>
      <c r="CE22" s="868"/>
      <c r="CF22" s="868"/>
      <c r="CG22" s="868"/>
      <c r="CH22" s="869"/>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64"/>
      <c r="DX22" s="865"/>
      <c r="DY22" s="865"/>
      <c r="DZ22" s="865"/>
      <c r="EA22" s="866"/>
    </row>
    <row r="23" spans="2:131" ht="22.5" customHeight="1" thickBot="1" x14ac:dyDescent="0.2">
      <c r="B23" s="186" t="s">
        <v>457</v>
      </c>
      <c r="C23" s="983" t="s">
        <v>458</v>
      </c>
      <c r="D23" s="984"/>
      <c r="E23" s="984"/>
      <c r="F23" s="984"/>
      <c r="G23" s="984"/>
      <c r="H23" s="984"/>
      <c r="I23" s="984"/>
      <c r="J23" s="984"/>
      <c r="K23" s="984"/>
      <c r="L23" s="984"/>
      <c r="M23" s="984"/>
      <c r="N23" s="984"/>
      <c r="O23" s="984"/>
      <c r="P23" s="984"/>
      <c r="Q23" s="985"/>
      <c r="R23" s="961">
        <v>16675</v>
      </c>
      <c r="S23" s="860"/>
      <c r="T23" s="860"/>
      <c r="U23" s="860"/>
      <c r="V23" s="860"/>
      <c r="W23" s="860">
        <v>16010</v>
      </c>
      <c r="X23" s="860"/>
      <c r="Y23" s="860"/>
      <c r="Z23" s="860"/>
      <c r="AA23" s="860"/>
      <c r="AB23" s="860">
        <v>664</v>
      </c>
      <c r="AC23" s="860"/>
      <c r="AD23" s="860"/>
      <c r="AE23" s="860"/>
      <c r="AF23" s="962"/>
      <c r="AG23" s="915">
        <v>480</v>
      </c>
      <c r="AH23" s="860"/>
      <c r="AI23" s="860"/>
      <c r="AJ23" s="860"/>
      <c r="AK23" s="916"/>
      <c r="AL23" s="918"/>
      <c r="AM23" s="853"/>
      <c r="AN23" s="853"/>
      <c r="AO23" s="853"/>
      <c r="AP23" s="853"/>
      <c r="AQ23" s="860">
        <f>AQ7+AQ11</f>
        <v>17043</v>
      </c>
      <c r="AR23" s="860"/>
      <c r="AS23" s="860"/>
      <c r="AT23" s="860"/>
      <c r="AU23" s="860"/>
      <c r="AV23" s="850"/>
      <c r="AW23" s="850"/>
      <c r="AX23" s="850"/>
      <c r="AY23" s="850"/>
      <c r="AZ23" s="851"/>
      <c r="BA23" s="841" t="s">
        <v>174</v>
      </c>
      <c r="BB23" s="841"/>
      <c r="BC23" s="841"/>
      <c r="BD23" s="841"/>
      <c r="BE23" s="917"/>
      <c r="BR23" s="184">
        <v>17</v>
      </c>
      <c r="BS23" s="185"/>
      <c r="BT23" s="867"/>
      <c r="BU23" s="868"/>
      <c r="BV23" s="868"/>
      <c r="BW23" s="868"/>
      <c r="BX23" s="868"/>
      <c r="BY23" s="868"/>
      <c r="BZ23" s="868"/>
      <c r="CA23" s="868"/>
      <c r="CB23" s="868"/>
      <c r="CC23" s="868"/>
      <c r="CD23" s="868"/>
      <c r="CE23" s="868"/>
      <c r="CF23" s="868"/>
      <c r="CG23" s="868"/>
      <c r="CH23" s="869"/>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64"/>
      <c r="DX23" s="865"/>
      <c r="DY23" s="865"/>
      <c r="DZ23" s="865"/>
      <c r="EA23" s="866"/>
    </row>
    <row r="24" spans="2:131" ht="22.5" customHeight="1" x14ac:dyDescent="0.15">
      <c r="BR24" s="184">
        <v>18</v>
      </c>
      <c r="BS24" s="185"/>
      <c r="BT24" s="867"/>
      <c r="BU24" s="868"/>
      <c r="BV24" s="868"/>
      <c r="BW24" s="868"/>
      <c r="BX24" s="868"/>
      <c r="BY24" s="868"/>
      <c r="BZ24" s="868"/>
      <c r="CA24" s="868"/>
      <c r="CB24" s="868"/>
      <c r="CC24" s="868"/>
      <c r="CD24" s="868"/>
      <c r="CE24" s="868"/>
      <c r="CF24" s="868"/>
      <c r="CG24" s="868"/>
      <c r="CH24" s="869"/>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64"/>
      <c r="DX24" s="865"/>
      <c r="DY24" s="865"/>
      <c r="DZ24" s="865"/>
      <c r="EA24" s="866"/>
    </row>
    <row r="25" spans="2:131" ht="22.5" customHeight="1" thickBot="1" x14ac:dyDescent="0.2">
      <c r="B25" s="177" t="s">
        <v>459</v>
      </c>
      <c r="BR25" s="184">
        <v>19</v>
      </c>
      <c r="BS25" s="185"/>
      <c r="BT25" s="867"/>
      <c r="BU25" s="868"/>
      <c r="BV25" s="868"/>
      <c r="BW25" s="868"/>
      <c r="BX25" s="868"/>
      <c r="BY25" s="868"/>
      <c r="BZ25" s="868"/>
      <c r="CA25" s="868"/>
      <c r="CB25" s="868"/>
      <c r="CC25" s="868"/>
      <c r="CD25" s="868"/>
      <c r="CE25" s="868"/>
      <c r="CF25" s="868"/>
      <c r="CG25" s="868"/>
      <c r="CH25" s="869"/>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64"/>
      <c r="DX25" s="865"/>
      <c r="DY25" s="865"/>
      <c r="DZ25" s="865"/>
      <c r="EA25" s="866"/>
    </row>
    <row r="26" spans="2:131" ht="22.5" customHeight="1" x14ac:dyDescent="0.15">
      <c r="B26" s="899" t="s">
        <v>433</v>
      </c>
      <c r="C26" s="900"/>
      <c r="D26" s="900"/>
      <c r="E26" s="900"/>
      <c r="F26" s="900"/>
      <c r="G26" s="900"/>
      <c r="H26" s="900"/>
      <c r="I26" s="900"/>
      <c r="J26" s="900"/>
      <c r="K26" s="900"/>
      <c r="L26" s="900"/>
      <c r="M26" s="900"/>
      <c r="N26" s="900"/>
      <c r="O26" s="900"/>
      <c r="P26" s="900"/>
      <c r="Q26" s="901"/>
      <c r="R26" s="893" t="s">
        <v>460</v>
      </c>
      <c r="S26" s="894"/>
      <c r="T26" s="894"/>
      <c r="U26" s="894"/>
      <c r="V26" s="905"/>
      <c r="W26" s="893" t="s">
        <v>461</v>
      </c>
      <c r="X26" s="894"/>
      <c r="Y26" s="894"/>
      <c r="Z26" s="894"/>
      <c r="AA26" s="905"/>
      <c r="AB26" s="893" t="s">
        <v>462</v>
      </c>
      <c r="AC26" s="894"/>
      <c r="AD26" s="894"/>
      <c r="AE26" s="894"/>
      <c r="AF26" s="894"/>
      <c r="AG26" s="957" t="s">
        <v>463</v>
      </c>
      <c r="AH26" s="908"/>
      <c r="AI26" s="908"/>
      <c r="AJ26" s="908"/>
      <c r="AK26" s="958"/>
      <c r="AL26" s="894" t="s">
        <v>464</v>
      </c>
      <c r="AM26" s="894"/>
      <c r="AN26" s="894"/>
      <c r="AO26" s="894"/>
      <c r="AP26" s="905"/>
      <c r="AQ26" s="893" t="s">
        <v>465</v>
      </c>
      <c r="AR26" s="894"/>
      <c r="AS26" s="894"/>
      <c r="AT26" s="894"/>
      <c r="AU26" s="905"/>
      <c r="AV26" s="893" t="s">
        <v>466</v>
      </c>
      <c r="AW26" s="894"/>
      <c r="AX26" s="894"/>
      <c r="AY26" s="894"/>
      <c r="AZ26" s="905"/>
      <c r="BA26" s="893" t="s">
        <v>467</v>
      </c>
      <c r="BB26" s="894"/>
      <c r="BC26" s="894"/>
      <c r="BD26" s="894"/>
      <c r="BE26" s="905"/>
      <c r="BF26" s="893" t="s">
        <v>440</v>
      </c>
      <c r="BG26" s="894"/>
      <c r="BH26" s="894"/>
      <c r="BI26" s="894"/>
      <c r="BJ26" s="895"/>
      <c r="BR26" s="184">
        <v>20</v>
      </c>
      <c r="BS26" s="185"/>
      <c r="BT26" s="867"/>
      <c r="BU26" s="868"/>
      <c r="BV26" s="868"/>
      <c r="BW26" s="868"/>
      <c r="BX26" s="868"/>
      <c r="BY26" s="868"/>
      <c r="BZ26" s="868"/>
      <c r="CA26" s="868"/>
      <c r="CB26" s="868"/>
      <c r="CC26" s="868"/>
      <c r="CD26" s="868"/>
      <c r="CE26" s="868"/>
      <c r="CF26" s="868"/>
      <c r="CG26" s="868"/>
      <c r="CH26" s="869"/>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64"/>
      <c r="DX26" s="865"/>
      <c r="DY26" s="865"/>
      <c r="DZ26" s="865"/>
      <c r="EA26" s="866"/>
    </row>
    <row r="27" spans="2:131" ht="22.5" customHeight="1" thickBot="1" x14ac:dyDescent="0.2">
      <c r="B27" s="902"/>
      <c r="C27" s="903"/>
      <c r="D27" s="903"/>
      <c r="E27" s="903"/>
      <c r="F27" s="903"/>
      <c r="G27" s="903"/>
      <c r="H27" s="903"/>
      <c r="I27" s="903"/>
      <c r="J27" s="903"/>
      <c r="K27" s="903"/>
      <c r="L27" s="903"/>
      <c r="M27" s="903"/>
      <c r="N27" s="903"/>
      <c r="O27" s="903"/>
      <c r="P27" s="903"/>
      <c r="Q27" s="904"/>
      <c r="R27" s="896"/>
      <c r="S27" s="897"/>
      <c r="T27" s="897"/>
      <c r="U27" s="897"/>
      <c r="V27" s="906"/>
      <c r="W27" s="896"/>
      <c r="X27" s="897"/>
      <c r="Y27" s="897"/>
      <c r="Z27" s="897"/>
      <c r="AA27" s="906"/>
      <c r="AB27" s="896"/>
      <c r="AC27" s="897"/>
      <c r="AD27" s="897"/>
      <c r="AE27" s="897"/>
      <c r="AF27" s="897"/>
      <c r="AG27" s="959"/>
      <c r="AH27" s="911"/>
      <c r="AI27" s="911"/>
      <c r="AJ27" s="911"/>
      <c r="AK27" s="960"/>
      <c r="AL27" s="897"/>
      <c r="AM27" s="897"/>
      <c r="AN27" s="897"/>
      <c r="AO27" s="897"/>
      <c r="AP27" s="906"/>
      <c r="AQ27" s="896"/>
      <c r="AR27" s="897"/>
      <c r="AS27" s="897"/>
      <c r="AT27" s="897"/>
      <c r="AU27" s="906"/>
      <c r="AV27" s="896"/>
      <c r="AW27" s="897"/>
      <c r="AX27" s="897"/>
      <c r="AY27" s="897"/>
      <c r="AZ27" s="906"/>
      <c r="BA27" s="896"/>
      <c r="BB27" s="897"/>
      <c r="BC27" s="897"/>
      <c r="BD27" s="897"/>
      <c r="BE27" s="906"/>
      <c r="BF27" s="896"/>
      <c r="BG27" s="897"/>
      <c r="BH27" s="897"/>
      <c r="BI27" s="897"/>
      <c r="BJ27" s="898"/>
      <c r="BR27" s="184">
        <v>21</v>
      </c>
      <c r="BS27" s="185"/>
      <c r="BT27" s="867"/>
      <c r="BU27" s="868"/>
      <c r="BV27" s="868"/>
      <c r="BW27" s="868"/>
      <c r="BX27" s="868"/>
      <c r="BY27" s="868"/>
      <c r="BZ27" s="868"/>
      <c r="CA27" s="868"/>
      <c r="CB27" s="868"/>
      <c r="CC27" s="868"/>
      <c r="CD27" s="868"/>
      <c r="CE27" s="868"/>
      <c r="CF27" s="868"/>
      <c r="CG27" s="868"/>
      <c r="CH27" s="869"/>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64"/>
      <c r="DX27" s="865"/>
      <c r="DY27" s="865"/>
      <c r="DZ27" s="865"/>
      <c r="EA27" s="866"/>
    </row>
    <row r="28" spans="2:131" ht="22.5" customHeight="1" thickTop="1" x14ac:dyDescent="0.15">
      <c r="B28" s="187">
        <v>1</v>
      </c>
      <c r="C28" s="949" t="s">
        <v>468</v>
      </c>
      <c r="D28" s="950"/>
      <c r="E28" s="950"/>
      <c r="F28" s="950"/>
      <c r="G28" s="950"/>
      <c r="H28" s="950"/>
      <c r="I28" s="950"/>
      <c r="J28" s="950"/>
      <c r="K28" s="950"/>
      <c r="L28" s="950"/>
      <c r="M28" s="950"/>
      <c r="N28" s="950"/>
      <c r="O28" s="950"/>
      <c r="P28" s="950"/>
      <c r="Q28" s="951"/>
      <c r="R28" s="952">
        <v>2534</v>
      </c>
      <c r="S28" s="953"/>
      <c r="T28" s="953"/>
      <c r="U28" s="953"/>
      <c r="V28" s="953"/>
      <c r="W28" s="953">
        <v>2480</v>
      </c>
      <c r="X28" s="953"/>
      <c r="Y28" s="953"/>
      <c r="Z28" s="953"/>
      <c r="AA28" s="953"/>
      <c r="AB28" s="953">
        <v>55</v>
      </c>
      <c r="AC28" s="953"/>
      <c r="AD28" s="953"/>
      <c r="AE28" s="953"/>
      <c r="AF28" s="954"/>
      <c r="AG28" s="955">
        <v>55</v>
      </c>
      <c r="AH28" s="953"/>
      <c r="AI28" s="953"/>
      <c r="AJ28" s="953"/>
      <c r="AK28" s="956"/>
      <c r="AL28" s="946">
        <v>272</v>
      </c>
      <c r="AM28" s="944"/>
      <c r="AN28" s="944"/>
      <c r="AO28" s="944"/>
      <c r="AP28" s="944"/>
      <c r="AQ28" s="944" t="s">
        <v>174</v>
      </c>
      <c r="AR28" s="944"/>
      <c r="AS28" s="944"/>
      <c r="AT28" s="944"/>
      <c r="AU28" s="944"/>
      <c r="AV28" s="944" t="s">
        <v>174</v>
      </c>
      <c r="AW28" s="944"/>
      <c r="AX28" s="944"/>
      <c r="AY28" s="944"/>
      <c r="AZ28" s="944"/>
      <c r="BA28" s="945" t="s">
        <v>577</v>
      </c>
      <c r="BB28" s="945"/>
      <c r="BC28" s="945"/>
      <c r="BD28" s="945"/>
      <c r="BE28" s="945"/>
      <c r="BF28" s="947" t="s">
        <v>580</v>
      </c>
      <c r="BG28" s="947"/>
      <c r="BH28" s="947"/>
      <c r="BI28" s="947"/>
      <c r="BJ28" s="948"/>
      <c r="BR28" s="184">
        <v>22</v>
      </c>
      <c r="BS28" s="185"/>
      <c r="BT28" s="867"/>
      <c r="BU28" s="868"/>
      <c r="BV28" s="868"/>
      <c r="BW28" s="868"/>
      <c r="BX28" s="868"/>
      <c r="BY28" s="868"/>
      <c r="BZ28" s="868"/>
      <c r="CA28" s="868"/>
      <c r="CB28" s="868"/>
      <c r="CC28" s="868"/>
      <c r="CD28" s="868"/>
      <c r="CE28" s="868"/>
      <c r="CF28" s="868"/>
      <c r="CG28" s="868"/>
      <c r="CH28" s="869"/>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64"/>
      <c r="DX28" s="865"/>
      <c r="DY28" s="865"/>
      <c r="DZ28" s="865"/>
      <c r="EA28" s="866"/>
    </row>
    <row r="29" spans="2:131" ht="22.5" customHeight="1" x14ac:dyDescent="0.15">
      <c r="B29" s="187">
        <v>2</v>
      </c>
      <c r="C29" s="926" t="s">
        <v>469</v>
      </c>
      <c r="D29" s="927"/>
      <c r="E29" s="927"/>
      <c r="F29" s="927"/>
      <c r="G29" s="927"/>
      <c r="H29" s="927"/>
      <c r="I29" s="927"/>
      <c r="J29" s="927"/>
      <c r="K29" s="927"/>
      <c r="L29" s="927"/>
      <c r="M29" s="927"/>
      <c r="N29" s="927"/>
      <c r="O29" s="927"/>
      <c r="P29" s="927"/>
      <c r="Q29" s="928"/>
      <c r="R29" s="920">
        <v>140</v>
      </c>
      <c r="S29" s="921"/>
      <c r="T29" s="921"/>
      <c r="U29" s="921"/>
      <c r="V29" s="921"/>
      <c r="W29" s="921">
        <v>134</v>
      </c>
      <c r="X29" s="921"/>
      <c r="Y29" s="921"/>
      <c r="Z29" s="921"/>
      <c r="AA29" s="921"/>
      <c r="AB29" s="921">
        <v>6</v>
      </c>
      <c r="AC29" s="921"/>
      <c r="AD29" s="921"/>
      <c r="AE29" s="921"/>
      <c r="AF29" s="939"/>
      <c r="AG29" s="940">
        <v>6</v>
      </c>
      <c r="AH29" s="921"/>
      <c r="AI29" s="921"/>
      <c r="AJ29" s="921"/>
      <c r="AK29" s="941"/>
      <c r="AL29" s="942">
        <v>57</v>
      </c>
      <c r="AM29" s="885"/>
      <c r="AN29" s="885"/>
      <c r="AO29" s="885"/>
      <c r="AP29" s="885"/>
      <c r="AQ29" s="885" t="s">
        <v>174</v>
      </c>
      <c r="AR29" s="885"/>
      <c r="AS29" s="885"/>
      <c r="AT29" s="885"/>
      <c r="AU29" s="885"/>
      <c r="AV29" s="885" t="s">
        <v>174</v>
      </c>
      <c r="AW29" s="885"/>
      <c r="AX29" s="885"/>
      <c r="AY29" s="885"/>
      <c r="AZ29" s="885"/>
      <c r="BA29" s="937" t="s">
        <v>575</v>
      </c>
      <c r="BB29" s="937"/>
      <c r="BC29" s="937"/>
      <c r="BD29" s="937"/>
      <c r="BE29" s="937"/>
      <c r="BF29" s="870"/>
      <c r="BG29" s="870"/>
      <c r="BH29" s="870"/>
      <c r="BI29" s="870"/>
      <c r="BJ29" s="871"/>
      <c r="BR29" s="184">
        <v>23</v>
      </c>
      <c r="BS29" s="185"/>
      <c r="BT29" s="867"/>
      <c r="BU29" s="868"/>
      <c r="BV29" s="868"/>
      <c r="BW29" s="868"/>
      <c r="BX29" s="868"/>
      <c r="BY29" s="868"/>
      <c r="BZ29" s="868"/>
      <c r="CA29" s="868"/>
      <c r="CB29" s="868"/>
      <c r="CC29" s="868"/>
      <c r="CD29" s="868"/>
      <c r="CE29" s="868"/>
      <c r="CF29" s="868"/>
      <c r="CG29" s="868"/>
      <c r="CH29" s="869"/>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64"/>
      <c r="DX29" s="865"/>
      <c r="DY29" s="865"/>
      <c r="DZ29" s="865"/>
      <c r="EA29" s="866"/>
    </row>
    <row r="30" spans="2:131" ht="22.5" customHeight="1" x14ac:dyDescent="0.15">
      <c r="B30" s="187">
        <v>3</v>
      </c>
      <c r="C30" s="926" t="s">
        <v>470</v>
      </c>
      <c r="D30" s="927"/>
      <c r="E30" s="927"/>
      <c r="F30" s="927"/>
      <c r="G30" s="927"/>
      <c r="H30" s="927"/>
      <c r="I30" s="927"/>
      <c r="J30" s="927"/>
      <c r="K30" s="927"/>
      <c r="L30" s="927"/>
      <c r="M30" s="927"/>
      <c r="N30" s="927"/>
      <c r="O30" s="927"/>
      <c r="P30" s="927"/>
      <c r="Q30" s="928"/>
      <c r="R30" s="920">
        <v>270</v>
      </c>
      <c r="S30" s="921"/>
      <c r="T30" s="921"/>
      <c r="U30" s="921"/>
      <c r="V30" s="921"/>
      <c r="W30" s="921">
        <v>266</v>
      </c>
      <c r="X30" s="921"/>
      <c r="Y30" s="921"/>
      <c r="Z30" s="921"/>
      <c r="AA30" s="921"/>
      <c r="AB30" s="921">
        <v>5</v>
      </c>
      <c r="AC30" s="921"/>
      <c r="AD30" s="921"/>
      <c r="AE30" s="921"/>
      <c r="AF30" s="939"/>
      <c r="AG30" s="940">
        <v>5</v>
      </c>
      <c r="AH30" s="921"/>
      <c r="AI30" s="921"/>
      <c r="AJ30" s="921"/>
      <c r="AK30" s="941"/>
      <c r="AL30" s="942">
        <v>78</v>
      </c>
      <c r="AM30" s="885"/>
      <c r="AN30" s="885"/>
      <c r="AO30" s="885"/>
      <c r="AP30" s="885"/>
      <c r="AQ30" s="885" t="s">
        <v>174</v>
      </c>
      <c r="AR30" s="885"/>
      <c r="AS30" s="885"/>
      <c r="AT30" s="885"/>
      <c r="AU30" s="885"/>
      <c r="AV30" s="885" t="s">
        <v>174</v>
      </c>
      <c r="AW30" s="885"/>
      <c r="AX30" s="885"/>
      <c r="AY30" s="885"/>
      <c r="AZ30" s="885"/>
      <c r="BA30" s="937" t="s">
        <v>174</v>
      </c>
      <c r="BB30" s="937"/>
      <c r="BC30" s="937"/>
      <c r="BD30" s="937"/>
      <c r="BE30" s="937"/>
      <c r="BF30" s="870"/>
      <c r="BG30" s="870"/>
      <c r="BH30" s="870"/>
      <c r="BI30" s="870"/>
      <c r="BJ30" s="871"/>
      <c r="BR30" s="184">
        <v>24</v>
      </c>
      <c r="BS30" s="185"/>
      <c r="BT30" s="867"/>
      <c r="BU30" s="868"/>
      <c r="BV30" s="868"/>
      <c r="BW30" s="868"/>
      <c r="BX30" s="868"/>
      <c r="BY30" s="868"/>
      <c r="BZ30" s="868"/>
      <c r="CA30" s="868"/>
      <c r="CB30" s="868"/>
      <c r="CC30" s="868"/>
      <c r="CD30" s="868"/>
      <c r="CE30" s="868"/>
      <c r="CF30" s="868"/>
      <c r="CG30" s="868"/>
      <c r="CH30" s="869"/>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64"/>
      <c r="DX30" s="865"/>
      <c r="DY30" s="865"/>
      <c r="DZ30" s="865"/>
      <c r="EA30" s="866"/>
    </row>
    <row r="31" spans="2:131" ht="22.5" customHeight="1" x14ac:dyDescent="0.15">
      <c r="B31" s="187">
        <v>4</v>
      </c>
      <c r="C31" s="926" t="s">
        <v>471</v>
      </c>
      <c r="D31" s="927"/>
      <c r="E31" s="927"/>
      <c r="F31" s="927"/>
      <c r="G31" s="927"/>
      <c r="H31" s="927"/>
      <c r="I31" s="927"/>
      <c r="J31" s="927"/>
      <c r="K31" s="927"/>
      <c r="L31" s="927"/>
      <c r="M31" s="927"/>
      <c r="N31" s="927"/>
      <c r="O31" s="927"/>
      <c r="P31" s="927"/>
      <c r="Q31" s="928"/>
      <c r="R31" s="920">
        <v>0</v>
      </c>
      <c r="S31" s="921"/>
      <c r="T31" s="921"/>
      <c r="U31" s="921"/>
      <c r="V31" s="921"/>
      <c r="W31" s="921">
        <v>0</v>
      </c>
      <c r="X31" s="921"/>
      <c r="Y31" s="921"/>
      <c r="Z31" s="921"/>
      <c r="AA31" s="921"/>
      <c r="AB31" s="921">
        <v>0</v>
      </c>
      <c r="AC31" s="921"/>
      <c r="AD31" s="921"/>
      <c r="AE31" s="921"/>
      <c r="AF31" s="939"/>
      <c r="AG31" s="940">
        <v>0</v>
      </c>
      <c r="AH31" s="921"/>
      <c r="AI31" s="921"/>
      <c r="AJ31" s="921"/>
      <c r="AK31" s="941"/>
      <c r="AL31" s="942">
        <v>0</v>
      </c>
      <c r="AM31" s="885"/>
      <c r="AN31" s="885"/>
      <c r="AO31" s="885"/>
      <c r="AP31" s="885"/>
      <c r="AQ31" s="885" t="s">
        <v>174</v>
      </c>
      <c r="AR31" s="885"/>
      <c r="AS31" s="885"/>
      <c r="AT31" s="885"/>
      <c r="AU31" s="885"/>
      <c r="AV31" s="885" t="s">
        <v>174</v>
      </c>
      <c r="AW31" s="885"/>
      <c r="AX31" s="885"/>
      <c r="AY31" s="885"/>
      <c r="AZ31" s="885"/>
      <c r="BA31" s="937" t="s">
        <v>174</v>
      </c>
      <c r="BB31" s="937"/>
      <c r="BC31" s="937"/>
      <c r="BD31" s="937"/>
      <c r="BE31" s="937"/>
      <c r="BF31" s="870"/>
      <c r="BG31" s="870"/>
      <c r="BH31" s="870"/>
      <c r="BI31" s="870"/>
      <c r="BJ31" s="871"/>
      <c r="BR31" s="184">
        <v>25</v>
      </c>
      <c r="BS31" s="185"/>
      <c r="BT31" s="867"/>
      <c r="BU31" s="868"/>
      <c r="BV31" s="868"/>
      <c r="BW31" s="868"/>
      <c r="BX31" s="868"/>
      <c r="BY31" s="868"/>
      <c r="BZ31" s="868"/>
      <c r="CA31" s="868"/>
      <c r="CB31" s="868"/>
      <c r="CC31" s="868"/>
      <c r="CD31" s="868"/>
      <c r="CE31" s="868"/>
      <c r="CF31" s="868"/>
      <c r="CG31" s="868"/>
      <c r="CH31" s="869"/>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64"/>
      <c r="DX31" s="865"/>
      <c r="DY31" s="865"/>
      <c r="DZ31" s="865"/>
      <c r="EA31" s="866"/>
    </row>
    <row r="32" spans="2:131" ht="22.5" customHeight="1" x14ac:dyDescent="0.15">
      <c r="B32" s="187">
        <v>5</v>
      </c>
      <c r="C32" s="926" t="s">
        <v>472</v>
      </c>
      <c r="D32" s="927"/>
      <c r="E32" s="927"/>
      <c r="F32" s="927"/>
      <c r="G32" s="927"/>
      <c r="H32" s="927"/>
      <c r="I32" s="927"/>
      <c r="J32" s="927"/>
      <c r="K32" s="927"/>
      <c r="L32" s="927"/>
      <c r="M32" s="927"/>
      <c r="N32" s="927"/>
      <c r="O32" s="927"/>
      <c r="P32" s="927"/>
      <c r="Q32" s="928"/>
      <c r="R32" s="920">
        <v>156</v>
      </c>
      <c r="S32" s="921"/>
      <c r="T32" s="921"/>
      <c r="U32" s="921"/>
      <c r="V32" s="921"/>
      <c r="W32" s="921">
        <v>154</v>
      </c>
      <c r="X32" s="921"/>
      <c r="Y32" s="921"/>
      <c r="Z32" s="921"/>
      <c r="AA32" s="921"/>
      <c r="AB32" s="921">
        <v>1</v>
      </c>
      <c r="AC32" s="921"/>
      <c r="AD32" s="921"/>
      <c r="AE32" s="921"/>
      <c r="AF32" s="939"/>
      <c r="AG32" s="940">
        <v>509</v>
      </c>
      <c r="AH32" s="921"/>
      <c r="AI32" s="921"/>
      <c r="AJ32" s="921"/>
      <c r="AK32" s="941"/>
      <c r="AL32" s="942">
        <v>137</v>
      </c>
      <c r="AM32" s="885"/>
      <c r="AN32" s="885"/>
      <c r="AO32" s="885"/>
      <c r="AP32" s="885"/>
      <c r="AQ32" s="885">
        <v>1881</v>
      </c>
      <c r="AR32" s="885"/>
      <c r="AS32" s="885"/>
      <c r="AT32" s="885"/>
      <c r="AU32" s="885"/>
      <c r="AV32" s="885">
        <v>1281</v>
      </c>
      <c r="AW32" s="885"/>
      <c r="AX32" s="885"/>
      <c r="AY32" s="885"/>
      <c r="AZ32" s="885"/>
      <c r="BA32" s="937" t="s">
        <v>174</v>
      </c>
      <c r="BB32" s="937"/>
      <c r="BC32" s="937"/>
      <c r="BD32" s="937"/>
      <c r="BE32" s="937"/>
      <c r="BF32" s="870" t="s">
        <v>578</v>
      </c>
      <c r="BG32" s="870"/>
      <c r="BH32" s="870"/>
      <c r="BI32" s="870"/>
      <c r="BJ32" s="871"/>
      <c r="BR32" s="184">
        <v>26</v>
      </c>
      <c r="BS32" s="185"/>
      <c r="BT32" s="867"/>
      <c r="BU32" s="868"/>
      <c r="BV32" s="868"/>
      <c r="BW32" s="868"/>
      <c r="BX32" s="868"/>
      <c r="BY32" s="868"/>
      <c r="BZ32" s="868"/>
      <c r="CA32" s="868"/>
      <c r="CB32" s="868"/>
      <c r="CC32" s="868"/>
      <c r="CD32" s="868"/>
      <c r="CE32" s="868"/>
      <c r="CF32" s="868"/>
      <c r="CG32" s="868"/>
      <c r="CH32" s="869"/>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64"/>
      <c r="DX32" s="865"/>
      <c r="DY32" s="865"/>
      <c r="DZ32" s="865"/>
      <c r="EA32" s="866"/>
    </row>
    <row r="33" spans="2:131" ht="22.5" customHeight="1" x14ac:dyDescent="0.15">
      <c r="B33" s="187">
        <v>6</v>
      </c>
      <c r="C33" s="926" t="s">
        <v>473</v>
      </c>
      <c r="D33" s="927"/>
      <c r="E33" s="927"/>
      <c r="F33" s="927"/>
      <c r="G33" s="927"/>
      <c r="H33" s="927"/>
      <c r="I33" s="927"/>
      <c r="J33" s="927"/>
      <c r="K33" s="927"/>
      <c r="L33" s="927"/>
      <c r="M33" s="927"/>
      <c r="N33" s="927"/>
      <c r="O33" s="927"/>
      <c r="P33" s="927"/>
      <c r="Q33" s="928"/>
      <c r="R33" s="920">
        <v>30</v>
      </c>
      <c r="S33" s="921"/>
      <c r="T33" s="921"/>
      <c r="U33" s="921"/>
      <c r="V33" s="921"/>
      <c r="W33" s="921">
        <v>25</v>
      </c>
      <c r="X33" s="921"/>
      <c r="Y33" s="921"/>
      <c r="Z33" s="921"/>
      <c r="AA33" s="921"/>
      <c r="AB33" s="921">
        <v>5</v>
      </c>
      <c r="AC33" s="921"/>
      <c r="AD33" s="921"/>
      <c r="AE33" s="921"/>
      <c r="AF33" s="939"/>
      <c r="AG33" s="940">
        <v>5</v>
      </c>
      <c r="AH33" s="921"/>
      <c r="AI33" s="921"/>
      <c r="AJ33" s="921"/>
      <c r="AK33" s="941"/>
      <c r="AL33" s="942">
        <v>1</v>
      </c>
      <c r="AM33" s="885"/>
      <c r="AN33" s="885"/>
      <c r="AO33" s="885"/>
      <c r="AP33" s="885"/>
      <c r="AQ33" s="885" t="s">
        <v>174</v>
      </c>
      <c r="AR33" s="885"/>
      <c r="AS33" s="885"/>
      <c r="AT33" s="885"/>
      <c r="AU33" s="885"/>
      <c r="AV33" s="885" t="s">
        <v>174</v>
      </c>
      <c r="AW33" s="885"/>
      <c r="AX33" s="885"/>
      <c r="AY33" s="885"/>
      <c r="AZ33" s="885"/>
      <c r="BA33" s="937" t="s">
        <v>575</v>
      </c>
      <c r="BB33" s="937"/>
      <c r="BC33" s="937"/>
      <c r="BD33" s="937"/>
      <c r="BE33" s="937"/>
      <c r="BF33" s="870" t="s">
        <v>579</v>
      </c>
      <c r="BG33" s="870"/>
      <c r="BH33" s="870"/>
      <c r="BI33" s="870"/>
      <c r="BJ33" s="871"/>
      <c r="BR33" s="184">
        <v>27</v>
      </c>
      <c r="BS33" s="185"/>
      <c r="BT33" s="867"/>
      <c r="BU33" s="868"/>
      <c r="BV33" s="868"/>
      <c r="BW33" s="868"/>
      <c r="BX33" s="868"/>
      <c r="BY33" s="868"/>
      <c r="BZ33" s="868"/>
      <c r="CA33" s="868"/>
      <c r="CB33" s="868"/>
      <c r="CC33" s="868"/>
      <c r="CD33" s="868"/>
      <c r="CE33" s="868"/>
      <c r="CF33" s="868"/>
      <c r="CG33" s="868"/>
      <c r="CH33" s="869"/>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64"/>
      <c r="DX33" s="865"/>
      <c r="DY33" s="865"/>
      <c r="DZ33" s="865"/>
      <c r="EA33" s="866"/>
    </row>
    <row r="34" spans="2:131" ht="22.5" customHeight="1" x14ac:dyDescent="0.15">
      <c r="B34" s="187">
        <v>7</v>
      </c>
      <c r="C34" s="926" t="s">
        <v>474</v>
      </c>
      <c r="D34" s="927"/>
      <c r="E34" s="927"/>
      <c r="F34" s="927"/>
      <c r="G34" s="927"/>
      <c r="H34" s="927"/>
      <c r="I34" s="927"/>
      <c r="J34" s="927"/>
      <c r="K34" s="927"/>
      <c r="L34" s="927"/>
      <c r="M34" s="927"/>
      <c r="N34" s="927"/>
      <c r="O34" s="927"/>
      <c r="P34" s="927"/>
      <c r="Q34" s="928"/>
      <c r="R34" s="920">
        <v>19</v>
      </c>
      <c r="S34" s="921"/>
      <c r="T34" s="921"/>
      <c r="U34" s="921"/>
      <c r="V34" s="921"/>
      <c r="W34" s="921">
        <v>15</v>
      </c>
      <c r="X34" s="921"/>
      <c r="Y34" s="921"/>
      <c r="Z34" s="921"/>
      <c r="AA34" s="921"/>
      <c r="AB34" s="921">
        <v>4</v>
      </c>
      <c r="AC34" s="921"/>
      <c r="AD34" s="921"/>
      <c r="AE34" s="921"/>
      <c r="AF34" s="939"/>
      <c r="AG34" s="940">
        <v>4</v>
      </c>
      <c r="AH34" s="921"/>
      <c r="AI34" s="921"/>
      <c r="AJ34" s="921"/>
      <c r="AK34" s="941"/>
      <c r="AL34" s="942">
        <v>0</v>
      </c>
      <c r="AM34" s="885"/>
      <c r="AN34" s="885"/>
      <c r="AO34" s="885"/>
      <c r="AP34" s="885"/>
      <c r="AQ34" s="885" t="s">
        <v>174</v>
      </c>
      <c r="AR34" s="885"/>
      <c r="AS34" s="885"/>
      <c r="AT34" s="885"/>
      <c r="AU34" s="885"/>
      <c r="AV34" s="885" t="s">
        <v>174</v>
      </c>
      <c r="AW34" s="885"/>
      <c r="AX34" s="885"/>
      <c r="AY34" s="885"/>
      <c r="AZ34" s="885"/>
      <c r="BA34" s="937" t="s">
        <v>174</v>
      </c>
      <c r="BB34" s="937"/>
      <c r="BC34" s="937"/>
      <c r="BD34" s="937"/>
      <c r="BE34" s="937"/>
      <c r="BF34" s="870" t="s">
        <v>579</v>
      </c>
      <c r="BG34" s="870"/>
      <c r="BH34" s="870"/>
      <c r="BI34" s="870"/>
      <c r="BJ34" s="871"/>
      <c r="BR34" s="184">
        <v>28</v>
      </c>
      <c r="BS34" s="185"/>
      <c r="BT34" s="867"/>
      <c r="BU34" s="868"/>
      <c r="BV34" s="868"/>
      <c r="BW34" s="868"/>
      <c r="BX34" s="868"/>
      <c r="BY34" s="868"/>
      <c r="BZ34" s="868"/>
      <c r="CA34" s="868"/>
      <c r="CB34" s="868"/>
      <c r="CC34" s="868"/>
      <c r="CD34" s="868"/>
      <c r="CE34" s="868"/>
      <c r="CF34" s="868"/>
      <c r="CG34" s="868"/>
      <c r="CH34" s="869"/>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64"/>
      <c r="DX34" s="865"/>
      <c r="DY34" s="865"/>
      <c r="DZ34" s="865"/>
      <c r="EA34" s="866"/>
    </row>
    <row r="35" spans="2:131" ht="22.5" customHeight="1" x14ac:dyDescent="0.15">
      <c r="B35" s="187">
        <v>8</v>
      </c>
      <c r="C35" s="926" t="s">
        <v>475</v>
      </c>
      <c r="D35" s="927"/>
      <c r="E35" s="927"/>
      <c r="F35" s="927"/>
      <c r="G35" s="927"/>
      <c r="H35" s="927"/>
      <c r="I35" s="927"/>
      <c r="J35" s="927"/>
      <c r="K35" s="927"/>
      <c r="L35" s="927"/>
      <c r="M35" s="927"/>
      <c r="N35" s="927"/>
      <c r="O35" s="927"/>
      <c r="P35" s="927"/>
      <c r="Q35" s="928"/>
      <c r="R35" s="920">
        <v>12</v>
      </c>
      <c r="S35" s="921"/>
      <c r="T35" s="921"/>
      <c r="U35" s="921"/>
      <c r="V35" s="921"/>
      <c r="W35" s="921">
        <v>11</v>
      </c>
      <c r="X35" s="921"/>
      <c r="Y35" s="921"/>
      <c r="Z35" s="921"/>
      <c r="AA35" s="921"/>
      <c r="AB35" s="921">
        <v>1</v>
      </c>
      <c r="AC35" s="921"/>
      <c r="AD35" s="921"/>
      <c r="AE35" s="921"/>
      <c r="AF35" s="939"/>
      <c r="AG35" s="940">
        <v>1</v>
      </c>
      <c r="AH35" s="921"/>
      <c r="AI35" s="921"/>
      <c r="AJ35" s="921"/>
      <c r="AK35" s="941"/>
      <c r="AL35" s="942">
        <v>4</v>
      </c>
      <c r="AM35" s="885"/>
      <c r="AN35" s="885"/>
      <c r="AO35" s="885"/>
      <c r="AP35" s="885"/>
      <c r="AQ35" s="885" t="s">
        <v>174</v>
      </c>
      <c r="AR35" s="885"/>
      <c r="AS35" s="885"/>
      <c r="AT35" s="885"/>
      <c r="AU35" s="885"/>
      <c r="AV35" s="885" t="s">
        <v>174</v>
      </c>
      <c r="AW35" s="885"/>
      <c r="AX35" s="885"/>
      <c r="AY35" s="885"/>
      <c r="AZ35" s="885"/>
      <c r="BA35" s="937" t="s">
        <v>174</v>
      </c>
      <c r="BB35" s="937"/>
      <c r="BC35" s="937"/>
      <c r="BD35" s="937"/>
      <c r="BE35" s="937"/>
      <c r="BF35" s="943" t="s">
        <v>581</v>
      </c>
      <c r="BG35" s="870"/>
      <c r="BH35" s="870"/>
      <c r="BI35" s="870"/>
      <c r="BJ35" s="871"/>
      <c r="BR35" s="184">
        <v>29</v>
      </c>
      <c r="BS35" s="185"/>
      <c r="BT35" s="867"/>
      <c r="BU35" s="868"/>
      <c r="BV35" s="868"/>
      <c r="BW35" s="868"/>
      <c r="BX35" s="868"/>
      <c r="BY35" s="868"/>
      <c r="BZ35" s="868"/>
      <c r="CA35" s="868"/>
      <c r="CB35" s="868"/>
      <c r="CC35" s="868"/>
      <c r="CD35" s="868"/>
      <c r="CE35" s="868"/>
      <c r="CF35" s="868"/>
      <c r="CG35" s="868"/>
      <c r="CH35" s="869"/>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64"/>
      <c r="DX35" s="865"/>
      <c r="DY35" s="865"/>
      <c r="DZ35" s="865"/>
      <c r="EA35" s="866"/>
    </row>
    <row r="36" spans="2:131" ht="22.5" customHeight="1" x14ac:dyDescent="0.15">
      <c r="B36" s="187">
        <v>9</v>
      </c>
      <c r="C36" s="926" t="s">
        <v>476</v>
      </c>
      <c r="D36" s="927"/>
      <c r="E36" s="927"/>
      <c r="F36" s="927"/>
      <c r="G36" s="927"/>
      <c r="H36" s="927"/>
      <c r="I36" s="927"/>
      <c r="J36" s="927"/>
      <c r="K36" s="927"/>
      <c r="L36" s="927"/>
      <c r="M36" s="927"/>
      <c r="N36" s="927"/>
      <c r="O36" s="927"/>
      <c r="P36" s="927"/>
      <c r="Q36" s="928"/>
      <c r="R36" s="920">
        <v>91</v>
      </c>
      <c r="S36" s="921"/>
      <c r="T36" s="921"/>
      <c r="U36" s="921"/>
      <c r="V36" s="921"/>
      <c r="W36" s="921">
        <v>91</v>
      </c>
      <c r="X36" s="921"/>
      <c r="Y36" s="921"/>
      <c r="Z36" s="921"/>
      <c r="AA36" s="921"/>
      <c r="AB36" s="921">
        <v>0</v>
      </c>
      <c r="AC36" s="921"/>
      <c r="AD36" s="921"/>
      <c r="AE36" s="921"/>
      <c r="AF36" s="939"/>
      <c r="AG36" s="940">
        <v>0</v>
      </c>
      <c r="AH36" s="921"/>
      <c r="AI36" s="921"/>
      <c r="AJ36" s="921"/>
      <c r="AK36" s="941"/>
      <c r="AL36" s="942">
        <v>58</v>
      </c>
      <c r="AM36" s="885"/>
      <c r="AN36" s="885"/>
      <c r="AO36" s="885"/>
      <c r="AP36" s="885"/>
      <c r="AQ36" s="885">
        <v>765</v>
      </c>
      <c r="AR36" s="885"/>
      <c r="AS36" s="885"/>
      <c r="AT36" s="885"/>
      <c r="AU36" s="885"/>
      <c r="AV36" s="885">
        <v>526</v>
      </c>
      <c r="AW36" s="885"/>
      <c r="AX36" s="885"/>
      <c r="AY36" s="885"/>
      <c r="AZ36" s="885"/>
      <c r="BA36" s="937" t="s">
        <v>174</v>
      </c>
      <c r="BB36" s="937"/>
      <c r="BC36" s="937"/>
      <c r="BD36" s="937"/>
      <c r="BE36" s="937"/>
      <c r="BF36" s="870" t="s">
        <v>579</v>
      </c>
      <c r="BG36" s="870"/>
      <c r="BH36" s="870"/>
      <c r="BI36" s="870"/>
      <c r="BJ36" s="871"/>
      <c r="BR36" s="184">
        <v>30</v>
      </c>
      <c r="BS36" s="185"/>
      <c r="BT36" s="867"/>
      <c r="BU36" s="868"/>
      <c r="BV36" s="868"/>
      <c r="BW36" s="868"/>
      <c r="BX36" s="868"/>
      <c r="BY36" s="868"/>
      <c r="BZ36" s="868"/>
      <c r="CA36" s="868"/>
      <c r="CB36" s="868"/>
      <c r="CC36" s="868"/>
      <c r="CD36" s="868"/>
      <c r="CE36" s="868"/>
      <c r="CF36" s="868"/>
      <c r="CG36" s="868"/>
      <c r="CH36" s="869"/>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64"/>
      <c r="DX36" s="865"/>
      <c r="DY36" s="865"/>
      <c r="DZ36" s="865"/>
      <c r="EA36" s="866"/>
    </row>
    <row r="37" spans="2:131" ht="22.5" customHeight="1" x14ac:dyDescent="0.15">
      <c r="B37" s="187">
        <v>10</v>
      </c>
      <c r="C37" s="926" t="s">
        <v>477</v>
      </c>
      <c r="D37" s="927"/>
      <c r="E37" s="927"/>
      <c r="F37" s="927"/>
      <c r="G37" s="927"/>
      <c r="H37" s="927"/>
      <c r="I37" s="927"/>
      <c r="J37" s="927"/>
      <c r="K37" s="927"/>
      <c r="L37" s="927"/>
      <c r="M37" s="927"/>
      <c r="N37" s="927"/>
      <c r="O37" s="927"/>
      <c r="P37" s="927"/>
      <c r="Q37" s="928"/>
      <c r="R37" s="920">
        <v>151</v>
      </c>
      <c r="S37" s="921"/>
      <c r="T37" s="921"/>
      <c r="U37" s="921"/>
      <c r="V37" s="921"/>
      <c r="W37" s="921">
        <v>151</v>
      </c>
      <c r="X37" s="921"/>
      <c r="Y37" s="921"/>
      <c r="Z37" s="921"/>
      <c r="AA37" s="921"/>
      <c r="AB37" s="921">
        <v>0</v>
      </c>
      <c r="AC37" s="921"/>
      <c r="AD37" s="921"/>
      <c r="AE37" s="921"/>
      <c r="AF37" s="939"/>
      <c r="AG37" s="940">
        <v>0</v>
      </c>
      <c r="AH37" s="921"/>
      <c r="AI37" s="921"/>
      <c r="AJ37" s="921"/>
      <c r="AK37" s="941"/>
      <c r="AL37" s="942">
        <v>116</v>
      </c>
      <c r="AM37" s="885"/>
      <c r="AN37" s="885"/>
      <c r="AO37" s="885"/>
      <c r="AP37" s="885"/>
      <c r="AQ37" s="885">
        <v>929</v>
      </c>
      <c r="AR37" s="885"/>
      <c r="AS37" s="885"/>
      <c r="AT37" s="885"/>
      <c r="AU37" s="885"/>
      <c r="AV37" s="885">
        <v>638</v>
      </c>
      <c r="AW37" s="885"/>
      <c r="AX37" s="885"/>
      <c r="AY37" s="885"/>
      <c r="AZ37" s="885"/>
      <c r="BA37" s="937" t="s">
        <v>575</v>
      </c>
      <c r="BB37" s="937"/>
      <c r="BC37" s="937"/>
      <c r="BD37" s="937"/>
      <c r="BE37" s="937"/>
      <c r="BF37" s="943" t="s">
        <v>582</v>
      </c>
      <c r="BG37" s="870"/>
      <c r="BH37" s="870"/>
      <c r="BI37" s="870"/>
      <c r="BJ37" s="871"/>
      <c r="BR37" s="184">
        <v>31</v>
      </c>
      <c r="BS37" s="185"/>
      <c r="BT37" s="867"/>
      <c r="BU37" s="868"/>
      <c r="BV37" s="868"/>
      <c r="BW37" s="868"/>
      <c r="BX37" s="868"/>
      <c r="BY37" s="868"/>
      <c r="BZ37" s="868"/>
      <c r="CA37" s="868"/>
      <c r="CB37" s="868"/>
      <c r="CC37" s="868"/>
      <c r="CD37" s="868"/>
      <c r="CE37" s="868"/>
      <c r="CF37" s="868"/>
      <c r="CG37" s="868"/>
      <c r="CH37" s="869"/>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64"/>
      <c r="DX37" s="865"/>
      <c r="DY37" s="865"/>
      <c r="DZ37" s="865"/>
      <c r="EA37" s="866"/>
    </row>
    <row r="38" spans="2:131" ht="22.5" customHeight="1" x14ac:dyDescent="0.15">
      <c r="B38" s="187">
        <v>11</v>
      </c>
      <c r="C38" s="926" t="s">
        <v>478</v>
      </c>
      <c r="D38" s="927"/>
      <c r="E38" s="927"/>
      <c r="F38" s="927"/>
      <c r="G38" s="927"/>
      <c r="H38" s="927"/>
      <c r="I38" s="927"/>
      <c r="J38" s="927"/>
      <c r="K38" s="927"/>
      <c r="L38" s="927"/>
      <c r="M38" s="927"/>
      <c r="N38" s="927"/>
      <c r="O38" s="927"/>
      <c r="P38" s="927"/>
      <c r="Q38" s="928"/>
      <c r="R38" s="920">
        <v>775</v>
      </c>
      <c r="S38" s="921"/>
      <c r="T38" s="921"/>
      <c r="U38" s="921"/>
      <c r="V38" s="921"/>
      <c r="W38" s="921">
        <v>769</v>
      </c>
      <c r="X38" s="921"/>
      <c r="Y38" s="921"/>
      <c r="Z38" s="921"/>
      <c r="AA38" s="921"/>
      <c r="AB38" s="921">
        <v>5</v>
      </c>
      <c r="AC38" s="921"/>
      <c r="AD38" s="921"/>
      <c r="AE38" s="921"/>
      <c r="AF38" s="939"/>
      <c r="AG38" s="940">
        <v>5</v>
      </c>
      <c r="AH38" s="921"/>
      <c r="AI38" s="921"/>
      <c r="AJ38" s="921"/>
      <c r="AK38" s="941"/>
      <c r="AL38" s="942">
        <v>163</v>
      </c>
      <c r="AM38" s="885"/>
      <c r="AN38" s="885"/>
      <c r="AO38" s="885"/>
      <c r="AP38" s="885"/>
      <c r="AQ38" s="885">
        <v>5577</v>
      </c>
      <c r="AR38" s="885"/>
      <c r="AS38" s="885"/>
      <c r="AT38" s="885"/>
      <c r="AU38" s="885"/>
      <c r="AV38" s="885">
        <v>2469</v>
      </c>
      <c r="AW38" s="885"/>
      <c r="AX38" s="885"/>
      <c r="AY38" s="885"/>
      <c r="AZ38" s="885"/>
      <c r="BA38" s="937" t="s">
        <v>174</v>
      </c>
      <c r="BB38" s="937"/>
      <c r="BC38" s="937"/>
      <c r="BD38" s="937"/>
      <c r="BE38" s="937"/>
      <c r="BF38" s="870" t="s">
        <v>579</v>
      </c>
      <c r="BG38" s="870"/>
      <c r="BH38" s="870"/>
      <c r="BI38" s="870"/>
      <c r="BJ38" s="871"/>
      <c r="BR38" s="184">
        <v>32</v>
      </c>
      <c r="BS38" s="185"/>
      <c r="BT38" s="867"/>
      <c r="BU38" s="868"/>
      <c r="BV38" s="868"/>
      <c r="BW38" s="868"/>
      <c r="BX38" s="868"/>
      <c r="BY38" s="868"/>
      <c r="BZ38" s="868"/>
      <c r="CA38" s="868"/>
      <c r="CB38" s="868"/>
      <c r="CC38" s="868"/>
      <c r="CD38" s="868"/>
      <c r="CE38" s="868"/>
      <c r="CF38" s="868"/>
      <c r="CG38" s="868"/>
      <c r="CH38" s="869"/>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64"/>
      <c r="DX38" s="865"/>
      <c r="DY38" s="865"/>
      <c r="DZ38" s="865"/>
      <c r="EA38" s="866"/>
    </row>
    <row r="39" spans="2:131" ht="22.5" customHeight="1" x14ac:dyDescent="0.15">
      <c r="B39" s="187">
        <v>12</v>
      </c>
      <c r="C39" s="926" t="s">
        <v>479</v>
      </c>
      <c r="D39" s="927"/>
      <c r="E39" s="927"/>
      <c r="F39" s="927"/>
      <c r="G39" s="927"/>
      <c r="H39" s="927"/>
      <c r="I39" s="927"/>
      <c r="J39" s="927"/>
      <c r="K39" s="927"/>
      <c r="L39" s="927"/>
      <c r="M39" s="927"/>
      <c r="N39" s="927"/>
      <c r="O39" s="927"/>
      <c r="P39" s="927"/>
      <c r="Q39" s="928"/>
      <c r="R39" s="920">
        <v>49</v>
      </c>
      <c r="S39" s="921"/>
      <c r="T39" s="921"/>
      <c r="U39" s="921"/>
      <c r="V39" s="921"/>
      <c r="W39" s="921">
        <v>48</v>
      </c>
      <c r="X39" s="921"/>
      <c r="Y39" s="921"/>
      <c r="Z39" s="921"/>
      <c r="AA39" s="921"/>
      <c r="AB39" s="921">
        <v>1</v>
      </c>
      <c r="AC39" s="921"/>
      <c r="AD39" s="921"/>
      <c r="AE39" s="921"/>
      <c r="AF39" s="939"/>
      <c r="AG39" s="940">
        <v>1</v>
      </c>
      <c r="AH39" s="921"/>
      <c r="AI39" s="921"/>
      <c r="AJ39" s="921"/>
      <c r="AK39" s="941"/>
      <c r="AL39" s="942">
        <v>6</v>
      </c>
      <c r="AM39" s="885"/>
      <c r="AN39" s="885"/>
      <c r="AO39" s="885"/>
      <c r="AP39" s="885"/>
      <c r="AQ39" s="885">
        <v>997</v>
      </c>
      <c r="AR39" s="885"/>
      <c r="AS39" s="885"/>
      <c r="AT39" s="885"/>
      <c r="AU39" s="885"/>
      <c r="AV39" s="885">
        <v>99</v>
      </c>
      <c r="AW39" s="885"/>
      <c r="AX39" s="885"/>
      <c r="AY39" s="885"/>
      <c r="AZ39" s="885"/>
      <c r="BA39" s="937" t="s">
        <v>174</v>
      </c>
      <c r="BB39" s="937"/>
      <c r="BC39" s="937"/>
      <c r="BD39" s="937"/>
      <c r="BE39" s="937"/>
      <c r="BF39" s="870" t="s">
        <v>579</v>
      </c>
      <c r="BG39" s="870"/>
      <c r="BH39" s="870"/>
      <c r="BI39" s="870"/>
      <c r="BJ39" s="871"/>
      <c r="BR39" s="184">
        <v>33</v>
      </c>
      <c r="BS39" s="185"/>
      <c r="BT39" s="867"/>
      <c r="BU39" s="868"/>
      <c r="BV39" s="868"/>
      <c r="BW39" s="868"/>
      <c r="BX39" s="868"/>
      <c r="BY39" s="868"/>
      <c r="BZ39" s="868"/>
      <c r="CA39" s="868"/>
      <c r="CB39" s="868"/>
      <c r="CC39" s="868"/>
      <c r="CD39" s="868"/>
      <c r="CE39" s="868"/>
      <c r="CF39" s="868"/>
      <c r="CG39" s="868"/>
      <c r="CH39" s="869"/>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64"/>
      <c r="DX39" s="865"/>
      <c r="DY39" s="865"/>
      <c r="DZ39" s="865"/>
      <c r="EA39" s="866"/>
    </row>
    <row r="40" spans="2:131" ht="22.5" customHeight="1" x14ac:dyDescent="0.15">
      <c r="B40" s="184">
        <v>13</v>
      </c>
      <c r="C40" s="926" t="s">
        <v>480</v>
      </c>
      <c r="D40" s="927"/>
      <c r="E40" s="927"/>
      <c r="F40" s="927"/>
      <c r="G40" s="927"/>
      <c r="H40" s="927"/>
      <c r="I40" s="927"/>
      <c r="J40" s="927"/>
      <c r="K40" s="927"/>
      <c r="L40" s="927"/>
      <c r="M40" s="927"/>
      <c r="N40" s="927"/>
      <c r="O40" s="927"/>
      <c r="P40" s="927"/>
      <c r="Q40" s="928"/>
      <c r="R40" s="920">
        <v>92</v>
      </c>
      <c r="S40" s="921"/>
      <c r="T40" s="921"/>
      <c r="U40" s="921"/>
      <c r="V40" s="921"/>
      <c r="W40" s="921">
        <v>89</v>
      </c>
      <c r="X40" s="921"/>
      <c r="Y40" s="921"/>
      <c r="Z40" s="921"/>
      <c r="AA40" s="921"/>
      <c r="AB40" s="921">
        <v>2</v>
      </c>
      <c r="AC40" s="921"/>
      <c r="AD40" s="921"/>
      <c r="AE40" s="921"/>
      <c r="AF40" s="939"/>
      <c r="AG40" s="940">
        <v>2</v>
      </c>
      <c r="AH40" s="921"/>
      <c r="AI40" s="921"/>
      <c r="AJ40" s="921"/>
      <c r="AK40" s="941"/>
      <c r="AL40" s="942">
        <v>1</v>
      </c>
      <c r="AM40" s="885"/>
      <c r="AN40" s="885"/>
      <c r="AO40" s="885"/>
      <c r="AP40" s="885"/>
      <c r="AQ40" s="885">
        <v>230</v>
      </c>
      <c r="AR40" s="885"/>
      <c r="AS40" s="885"/>
      <c r="AT40" s="885"/>
      <c r="AU40" s="885"/>
      <c r="AV40" s="885">
        <v>230</v>
      </c>
      <c r="AW40" s="885"/>
      <c r="AX40" s="885"/>
      <c r="AY40" s="885"/>
      <c r="AZ40" s="885"/>
      <c r="BA40" s="937" t="s">
        <v>575</v>
      </c>
      <c r="BB40" s="937"/>
      <c r="BC40" s="937"/>
      <c r="BD40" s="937"/>
      <c r="BE40" s="937"/>
      <c r="BF40" s="870" t="s">
        <v>579</v>
      </c>
      <c r="BG40" s="870"/>
      <c r="BH40" s="870"/>
      <c r="BI40" s="870"/>
      <c r="BJ40" s="871"/>
      <c r="BR40" s="184">
        <v>34</v>
      </c>
      <c r="BS40" s="185"/>
      <c r="BT40" s="867"/>
      <c r="BU40" s="868"/>
      <c r="BV40" s="868"/>
      <c r="BW40" s="868"/>
      <c r="BX40" s="868"/>
      <c r="BY40" s="868"/>
      <c r="BZ40" s="868"/>
      <c r="CA40" s="868"/>
      <c r="CB40" s="868"/>
      <c r="CC40" s="868"/>
      <c r="CD40" s="868"/>
      <c r="CE40" s="868"/>
      <c r="CF40" s="868"/>
      <c r="CG40" s="868"/>
      <c r="CH40" s="869"/>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64"/>
      <c r="DX40" s="865"/>
      <c r="DY40" s="865"/>
      <c r="DZ40" s="865"/>
      <c r="EA40" s="866"/>
    </row>
    <row r="41" spans="2:131" ht="22.5" customHeight="1" x14ac:dyDescent="0.15">
      <c r="B41" s="184">
        <v>14</v>
      </c>
      <c r="C41" s="926"/>
      <c r="D41" s="927"/>
      <c r="E41" s="927"/>
      <c r="F41" s="927"/>
      <c r="G41" s="927"/>
      <c r="H41" s="927"/>
      <c r="I41" s="927"/>
      <c r="J41" s="927"/>
      <c r="K41" s="927"/>
      <c r="L41" s="927"/>
      <c r="M41" s="927"/>
      <c r="N41" s="927"/>
      <c r="O41" s="927"/>
      <c r="P41" s="927"/>
      <c r="Q41" s="928"/>
      <c r="R41" s="920"/>
      <c r="S41" s="921"/>
      <c r="T41" s="921"/>
      <c r="U41" s="921"/>
      <c r="V41" s="921"/>
      <c r="W41" s="921"/>
      <c r="X41" s="921"/>
      <c r="Y41" s="921"/>
      <c r="Z41" s="921"/>
      <c r="AA41" s="921"/>
      <c r="AB41" s="921"/>
      <c r="AC41" s="921"/>
      <c r="AD41" s="921"/>
      <c r="AE41" s="921"/>
      <c r="AF41" s="939"/>
      <c r="AG41" s="940"/>
      <c r="AH41" s="921"/>
      <c r="AI41" s="921"/>
      <c r="AJ41" s="921"/>
      <c r="AK41" s="941"/>
      <c r="AL41" s="942"/>
      <c r="AM41" s="885"/>
      <c r="AN41" s="885"/>
      <c r="AO41" s="885"/>
      <c r="AP41" s="885"/>
      <c r="AQ41" s="885"/>
      <c r="AR41" s="885"/>
      <c r="AS41" s="885"/>
      <c r="AT41" s="885"/>
      <c r="AU41" s="885"/>
      <c r="AV41" s="885"/>
      <c r="AW41" s="885"/>
      <c r="AX41" s="885"/>
      <c r="AY41" s="885"/>
      <c r="AZ41" s="885"/>
      <c r="BA41" s="937"/>
      <c r="BB41" s="937"/>
      <c r="BC41" s="937"/>
      <c r="BD41" s="937"/>
      <c r="BE41" s="937"/>
      <c r="BF41" s="870"/>
      <c r="BG41" s="870"/>
      <c r="BH41" s="870"/>
      <c r="BI41" s="870"/>
      <c r="BJ41" s="871"/>
      <c r="BR41" s="184">
        <v>35</v>
      </c>
      <c r="BS41" s="185"/>
      <c r="BT41" s="867"/>
      <c r="BU41" s="868"/>
      <c r="BV41" s="868"/>
      <c r="BW41" s="868"/>
      <c r="BX41" s="868"/>
      <c r="BY41" s="868"/>
      <c r="BZ41" s="868"/>
      <c r="CA41" s="868"/>
      <c r="CB41" s="868"/>
      <c r="CC41" s="868"/>
      <c r="CD41" s="868"/>
      <c r="CE41" s="868"/>
      <c r="CF41" s="868"/>
      <c r="CG41" s="868"/>
      <c r="CH41" s="869"/>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64"/>
      <c r="DX41" s="865"/>
      <c r="DY41" s="865"/>
      <c r="DZ41" s="865"/>
      <c r="EA41" s="866"/>
    </row>
    <row r="42" spans="2:131" ht="22.5" customHeight="1" x14ac:dyDescent="0.15">
      <c r="B42" s="184">
        <v>15</v>
      </c>
      <c r="C42" s="926"/>
      <c r="D42" s="927"/>
      <c r="E42" s="927"/>
      <c r="F42" s="927"/>
      <c r="G42" s="927"/>
      <c r="H42" s="927"/>
      <c r="I42" s="927"/>
      <c r="J42" s="927"/>
      <c r="K42" s="927"/>
      <c r="L42" s="927"/>
      <c r="M42" s="927"/>
      <c r="N42" s="927"/>
      <c r="O42" s="927"/>
      <c r="P42" s="927"/>
      <c r="Q42" s="928"/>
      <c r="R42" s="920"/>
      <c r="S42" s="921"/>
      <c r="T42" s="921"/>
      <c r="U42" s="921"/>
      <c r="V42" s="921"/>
      <c r="W42" s="921"/>
      <c r="X42" s="921"/>
      <c r="Y42" s="921"/>
      <c r="Z42" s="921"/>
      <c r="AA42" s="921"/>
      <c r="AB42" s="921"/>
      <c r="AC42" s="921"/>
      <c r="AD42" s="921"/>
      <c r="AE42" s="921"/>
      <c r="AF42" s="939"/>
      <c r="AG42" s="940"/>
      <c r="AH42" s="921"/>
      <c r="AI42" s="921"/>
      <c r="AJ42" s="921"/>
      <c r="AK42" s="941"/>
      <c r="AL42" s="942"/>
      <c r="AM42" s="885"/>
      <c r="AN42" s="885"/>
      <c r="AO42" s="885"/>
      <c r="AP42" s="885"/>
      <c r="AQ42" s="885"/>
      <c r="AR42" s="885"/>
      <c r="AS42" s="885"/>
      <c r="AT42" s="885"/>
      <c r="AU42" s="885"/>
      <c r="AV42" s="885"/>
      <c r="AW42" s="885"/>
      <c r="AX42" s="885"/>
      <c r="AY42" s="885"/>
      <c r="AZ42" s="885"/>
      <c r="BA42" s="937"/>
      <c r="BB42" s="937"/>
      <c r="BC42" s="937"/>
      <c r="BD42" s="937"/>
      <c r="BE42" s="937"/>
      <c r="BF42" s="870"/>
      <c r="BG42" s="870"/>
      <c r="BH42" s="870"/>
      <c r="BI42" s="870"/>
      <c r="BJ42" s="871"/>
      <c r="BR42" s="184">
        <v>36</v>
      </c>
      <c r="BS42" s="185"/>
      <c r="BT42" s="867"/>
      <c r="BU42" s="868"/>
      <c r="BV42" s="868"/>
      <c r="BW42" s="868"/>
      <c r="BX42" s="868"/>
      <c r="BY42" s="868"/>
      <c r="BZ42" s="868"/>
      <c r="CA42" s="868"/>
      <c r="CB42" s="868"/>
      <c r="CC42" s="868"/>
      <c r="CD42" s="868"/>
      <c r="CE42" s="868"/>
      <c r="CF42" s="868"/>
      <c r="CG42" s="868"/>
      <c r="CH42" s="869"/>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64"/>
      <c r="DX42" s="865"/>
      <c r="DY42" s="865"/>
      <c r="DZ42" s="865"/>
      <c r="EA42" s="866"/>
    </row>
    <row r="43" spans="2:131" ht="22.5" customHeight="1" x14ac:dyDescent="0.15">
      <c r="B43" s="184">
        <v>16</v>
      </c>
      <c r="C43" s="926"/>
      <c r="D43" s="927"/>
      <c r="E43" s="927"/>
      <c r="F43" s="927"/>
      <c r="G43" s="927"/>
      <c r="H43" s="927"/>
      <c r="I43" s="927"/>
      <c r="J43" s="927"/>
      <c r="K43" s="927"/>
      <c r="L43" s="927"/>
      <c r="M43" s="927"/>
      <c r="N43" s="927"/>
      <c r="O43" s="927"/>
      <c r="P43" s="927"/>
      <c r="Q43" s="928"/>
      <c r="R43" s="920"/>
      <c r="S43" s="921"/>
      <c r="T43" s="921"/>
      <c r="U43" s="921"/>
      <c r="V43" s="921"/>
      <c r="W43" s="921"/>
      <c r="X43" s="921"/>
      <c r="Y43" s="921"/>
      <c r="Z43" s="921"/>
      <c r="AA43" s="921"/>
      <c r="AB43" s="921"/>
      <c r="AC43" s="921"/>
      <c r="AD43" s="921"/>
      <c r="AE43" s="921"/>
      <c r="AF43" s="939"/>
      <c r="AG43" s="940"/>
      <c r="AH43" s="921"/>
      <c r="AI43" s="921"/>
      <c r="AJ43" s="921"/>
      <c r="AK43" s="941"/>
      <c r="AL43" s="942"/>
      <c r="AM43" s="885"/>
      <c r="AN43" s="885"/>
      <c r="AO43" s="885"/>
      <c r="AP43" s="885"/>
      <c r="AQ43" s="885"/>
      <c r="AR43" s="885"/>
      <c r="AS43" s="885"/>
      <c r="AT43" s="885"/>
      <c r="AU43" s="885"/>
      <c r="AV43" s="885"/>
      <c r="AW43" s="885"/>
      <c r="AX43" s="885"/>
      <c r="AY43" s="885"/>
      <c r="AZ43" s="885"/>
      <c r="BA43" s="937"/>
      <c r="BB43" s="937"/>
      <c r="BC43" s="937"/>
      <c r="BD43" s="937"/>
      <c r="BE43" s="937"/>
      <c r="BF43" s="870"/>
      <c r="BG43" s="870"/>
      <c r="BH43" s="870"/>
      <c r="BI43" s="870"/>
      <c r="BJ43" s="871"/>
      <c r="BR43" s="184">
        <v>37</v>
      </c>
      <c r="BS43" s="185"/>
      <c r="BT43" s="867"/>
      <c r="BU43" s="868"/>
      <c r="BV43" s="868"/>
      <c r="BW43" s="868"/>
      <c r="BX43" s="868"/>
      <c r="BY43" s="868"/>
      <c r="BZ43" s="868"/>
      <c r="CA43" s="868"/>
      <c r="CB43" s="868"/>
      <c r="CC43" s="868"/>
      <c r="CD43" s="868"/>
      <c r="CE43" s="868"/>
      <c r="CF43" s="868"/>
      <c r="CG43" s="868"/>
      <c r="CH43" s="869"/>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64"/>
      <c r="DX43" s="865"/>
      <c r="DY43" s="865"/>
      <c r="DZ43" s="865"/>
      <c r="EA43" s="866"/>
    </row>
    <row r="44" spans="2:131" ht="22.5" customHeight="1" x14ac:dyDescent="0.15">
      <c r="B44" s="184">
        <v>17</v>
      </c>
      <c r="C44" s="926"/>
      <c r="D44" s="927"/>
      <c r="E44" s="927"/>
      <c r="F44" s="927"/>
      <c r="G44" s="927"/>
      <c r="H44" s="927"/>
      <c r="I44" s="927"/>
      <c r="J44" s="927"/>
      <c r="K44" s="927"/>
      <c r="L44" s="927"/>
      <c r="M44" s="927"/>
      <c r="N44" s="927"/>
      <c r="O44" s="927"/>
      <c r="P44" s="927"/>
      <c r="Q44" s="928"/>
      <c r="R44" s="920"/>
      <c r="S44" s="921"/>
      <c r="T44" s="921"/>
      <c r="U44" s="921"/>
      <c r="V44" s="921"/>
      <c r="W44" s="921"/>
      <c r="X44" s="921"/>
      <c r="Y44" s="921"/>
      <c r="Z44" s="921"/>
      <c r="AA44" s="921"/>
      <c r="AB44" s="921"/>
      <c r="AC44" s="921"/>
      <c r="AD44" s="921"/>
      <c r="AE44" s="921"/>
      <c r="AF44" s="939"/>
      <c r="AG44" s="940"/>
      <c r="AH44" s="921"/>
      <c r="AI44" s="921"/>
      <c r="AJ44" s="921"/>
      <c r="AK44" s="941"/>
      <c r="AL44" s="942"/>
      <c r="AM44" s="885"/>
      <c r="AN44" s="885"/>
      <c r="AO44" s="885"/>
      <c r="AP44" s="885"/>
      <c r="AQ44" s="885"/>
      <c r="AR44" s="885"/>
      <c r="AS44" s="885"/>
      <c r="AT44" s="885"/>
      <c r="AU44" s="885"/>
      <c r="AV44" s="885"/>
      <c r="AW44" s="885"/>
      <c r="AX44" s="885"/>
      <c r="AY44" s="885"/>
      <c r="AZ44" s="885"/>
      <c r="BA44" s="937"/>
      <c r="BB44" s="937"/>
      <c r="BC44" s="937"/>
      <c r="BD44" s="937"/>
      <c r="BE44" s="937"/>
      <c r="BF44" s="870"/>
      <c r="BG44" s="870"/>
      <c r="BH44" s="870"/>
      <c r="BI44" s="870"/>
      <c r="BJ44" s="871"/>
      <c r="BR44" s="184">
        <v>38</v>
      </c>
      <c r="BS44" s="185"/>
      <c r="BT44" s="867"/>
      <c r="BU44" s="868"/>
      <c r="BV44" s="868"/>
      <c r="BW44" s="868"/>
      <c r="BX44" s="868"/>
      <c r="BY44" s="868"/>
      <c r="BZ44" s="868"/>
      <c r="CA44" s="868"/>
      <c r="CB44" s="868"/>
      <c r="CC44" s="868"/>
      <c r="CD44" s="868"/>
      <c r="CE44" s="868"/>
      <c r="CF44" s="868"/>
      <c r="CG44" s="868"/>
      <c r="CH44" s="869"/>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64"/>
      <c r="DX44" s="865"/>
      <c r="DY44" s="865"/>
      <c r="DZ44" s="865"/>
      <c r="EA44" s="866"/>
    </row>
    <row r="45" spans="2:131" ht="22.5" customHeight="1" x14ac:dyDescent="0.15">
      <c r="B45" s="184">
        <v>18</v>
      </c>
      <c r="C45" s="926"/>
      <c r="D45" s="927"/>
      <c r="E45" s="927"/>
      <c r="F45" s="927"/>
      <c r="G45" s="927"/>
      <c r="H45" s="927"/>
      <c r="I45" s="927"/>
      <c r="J45" s="927"/>
      <c r="K45" s="927"/>
      <c r="L45" s="927"/>
      <c r="M45" s="927"/>
      <c r="N45" s="927"/>
      <c r="O45" s="927"/>
      <c r="P45" s="927"/>
      <c r="Q45" s="928"/>
      <c r="R45" s="920"/>
      <c r="S45" s="921"/>
      <c r="T45" s="921"/>
      <c r="U45" s="921"/>
      <c r="V45" s="921"/>
      <c r="W45" s="921"/>
      <c r="X45" s="921"/>
      <c r="Y45" s="921"/>
      <c r="Z45" s="921"/>
      <c r="AA45" s="921"/>
      <c r="AB45" s="921"/>
      <c r="AC45" s="921"/>
      <c r="AD45" s="921"/>
      <c r="AE45" s="921"/>
      <c r="AF45" s="939"/>
      <c r="AG45" s="940"/>
      <c r="AH45" s="921"/>
      <c r="AI45" s="921"/>
      <c r="AJ45" s="921"/>
      <c r="AK45" s="941"/>
      <c r="AL45" s="942"/>
      <c r="AM45" s="885"/>
      <c r="AN45" s="885"/>
      <c r="AO45" s="885"/>
      <c r="AP45" s="885"/>
      <c r="AQ45" s="885"/>
      <c r="AR45" s="885"/>
      <c r="AS45" s="885"/>
      <c r="AT45" s="885"/>
      <c r="AU45" s="885"/>
      <c r="AV45" s="885"/>
      <c r="AW45" s="885"/>
      <c r="AX45" s="885"/>
      <c r="AY45" s="885"/>
      <c r="AZ45" s="885"/>
      <c r="BA45" s="937"/>
      <c r="BB45" s="937"/>
      <c r="BC45" s="937"/>
      <c r="BD45" s="937"/>
      <c r="BE45" s="937"/>
      <c r="BF45" s="870"/>
      <c r="BG45" s="870"/>
      <c r="BH45" s="870"/>
      <c r="BI45" s="870"/>
      <c r="BJ45" s="871"/>
      <c r="BR45" s="184">
        <v>39</v>
      </c>
      <c r="BS45" s="185"/>
      <c r="BT45" s="867"/>
      <c r="BU45" s="868"/>
      <c r="BV45" s="868"/>
      <c r="BW45" s="868"/>
      <c r="BX45" s="868"/>
      <c r="BY45" s="868"/>
      <c r="BZ45" s="868"/>
      <c r="CA45" s="868"/>
      <c r="CB45" s="868"/>
      <c r="CC45" s="868"/>
      <c r="CD45" s="868"/>
      <c r="CE45" s="868"/>
      <c r="CF45" s="868"/>
      <c r="CG45" s="868"/>
      <c r="CH45" s="869"/>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64"/>
      <c r="DX45" s="865"/>
      <c r="DY45" s="865"/>
      <c r="DZ45" s="865"/>
      <c r="EA45" s="866"/>
    </row>
    <row r="46" spans="2:131" ht="22.5" customHeight="1" x14ac:dyDescent="0.15">
      <c r="B46" s="184">
        <v>19</v>
      </c>
      <c r="C46" s="926"/>
      <c r="D46" s="927"/>
      <c r="E46" s="927"/>
      <c r="F46" s="927"/>
      <c r="G46" s="927"/>
      <c r="H46" s="927"/>
      <c r="I46" s="927"/>
      <c r="J46" s="927"/>
      <c r="K46" s="927"/>
      <c r="L46" s="927"/>
      <c r="M46" s="927"/>
      <c r="N46" s="927"/>
      <c r="O46" s="927"/>
      <c r="P46" s="927"/>
      <c r="Q46" s="928"/>
      <c r="R46" s="920"/>
      <c r="S46" s="921"/>
      <c r="T46" s="921"/>
      <c r="U46" s="921"/>
      <c r="V46" s="921"/>
      <c r="W46" s="921"/>
      <c r="X46" s="921"/>
      <c r="Y46" s="921"/>
      <c r="Z46" s="921"/>
      <c r="AA46" s="921"/>
      <c r="AB46" s="921"/>
      <c r="AC46" s="921"/>
      <c r="AD46" s="921"/>
      <c r="AE46" s="921"/>
      <c r="AF46" s="939"/>
      <c r="AG46" s="940"/>
      <c r="AH46" s="921"/>
      <c r="AI46" s="921"/>
      <c r="AJ46" s="921"/>
      <c r="AK46" s="941"/>
      <c r="AL46" s="942"/>
      <c r="AM46" s="885"/>
      <c r="AN46" s="885"/>
      <c r="AO46" s="885"/>
      <c r="AP46" s="885"/>
      <c r="AQ46" s="885"/>
      <c r="AR46" s="885"/>
      <c r="AS46" s="885"/>
      <c r="AT46" s="885"/>
      <c r="AU46" s="885"/>
      <c r="AV46" s="885"/>
      <c r="AW46" s="885"/>
      <c r="AX46" s="885"/>
      <c r="AY46" s="885"/>
      <c r="AZ46" s="885"/>
      <c r="BA46" s="937"/>
      <c r="BB46" s="937"/>
      <c r="BC46" s="937"/>
      <c r="BD46" s="937"/>
      <c r="BE46" s="937"/>
      <c r="BF46" s="870"/>
      <c r="BG46" s="870"/>
      <c r="BH46" s="870"/>
      <c r="BI46" s="870"/>
      <c r="BJ46" s="871"/>
      <c r="BR46" s="184">
        <v>40</v>
      </c>
      <c r="BS46" s="185"/>
      <c r="BT46" s="867"/>
      <c r="BU46" s="868"/>
      <c r="BV46" s="868"/>
      <c r="BW46" s="868"/>
      <c r="BX46" s="868"/>
      <c r="BY46" s="868"/>
      <c r="BZ46" s="868"/>
      <c r="CA46" s="868"/>
      <c r="CB46" s="868"/>
      <c r="CC46" s="868"/>
      <c r="CD46" s="868"/>
      <c r="CE46" s="868"/>
      <c r="CF46" s="868"/>
      <c r="CG46" s="868"/>
      <c r="CH46" s="869"/>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64"/>
      <c r="DX46" s="865"/>
      <c r="DY46" s="865"/>
      <c r="DZ46" s="865"/>
      <c r="EA46" s="866"/>
    </row>
    <row r="47" spans="2:131" ht="22.5" customHeight="1" x14ac:dyDescent="0.15">
      <c r="B47" s="184">
        <v>20</v>
      </c>
      <c r="C47" s="926"/>
      <c r="D47" s="927"/>
      <c r="E47" s="927"/>
      <c r="F47" s="927"/>
      <c r="G47" s="927"/>
      <c r="H47" s="927"/>
      <c r="I47" s="927"/>
      <c r="J47" s="927"/>
      <c r="K47" s="927"/>
      <c r="L47" s="927"/>
      <c r="M47" s="927"/>
      <c r="N47" s="927"/>
      <c r="O47" s="927"/>
      <c r="P47" s="927"/>
      <c r="Q47" s="928"/>
      <c r="R47" s="920"/>
      <c r="S47" s="921"/>
      <c r="T47" s="921"/>
      <c r="U47" s="921"/>
      <c r="V47" s="921"/>
      <c r="W47" s="921"/>
      <c r="X47" s="921"/>
      <c r="Y47" s="921"/>
      <c r="Z47" s="921"/>
      <c r="AA47" s="921"/>
      <c r="AB47" s="921"/>
      <c r="AC47" s="921"/>
      <c r="AD47" s="921"/>
      <c r="AE47" s="921"/>
      <c r="AF47" s="939"/>
      <c r="AG47" s="940"/>
      <c r="AH47" s="921"/>
      <c r="AI47" s="921"/>
      <c r="AJ47" s="921"/>
      <c r="AK47" s="941"/>
      <c r="AL47" s="942"/>
      <c r="AM47" s="885"/>
      <c r="AN47" s="885"/>
      <c r="AO47" s="885"/>
      <c r="AP47" s="885"/>
      <c r="AQ47" s="885"/>
      <c r="AR47" s="885"/>
      <c r="AS47" s="885"/>
      <c r="AT47" s="885"/>
      <c r="AU47" s="885"/>
      <c r="AV47" s="885"/>
      <c r="AW47" s="885"/>
      <c r="AX47" s="885"/>
      <c r="AY47" s="885"/>
      <c r="AZ47" s="885"/>
      <c r="BA47" s="937"/>
      <c r="BB47" s="937"/>
      <c r="BC47" s="937"/>
      <c r="BD47" s="937"/>
      <c r="BE47" s="937"/>
      <c r="BF47" s="870"/>
      <c r="BG47" s="870"/>
      <c r="BH47" s="870"/>
      <c r="BI47" s="870"/>
      <c r="BJ47" s="871"/>
      <c r="BR47" s="184">
        <v>41</v>
      </c>
      <c r="BS47" s="185"/>
      <c r="BT47" s="867"/>
      <c r="BU47" s="868"/>
      <c r="BV47" s="868"/>
      <c r="BW47" s="868"/>
      <c r="BX47" s="868"/>
      <c r="BY47" s="868"/>
      <c r="BZ47" s="868"/>
      <c r="CA47" s="868"/>
      <c r="CB47" s="868"/>
      <c r="CC47" s="868"/>
      <c r="CD47" s="868"/>
      <c r="CE47" s="868"/>
      <c r="CF47" s="868"/>
      <c r="CG47" s="868"/>
      <c r="CH47" s="869"/>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64"/>
      <c r="DX47" s="865"/>
      <c r="DY47" s="865"/>
      <c r="DZ47" s="865"/>
      <c r="EA47" s="866"/>
    </row>
    <row r="48" spans="2:131" ht="22.5" customHeight="1" x14ac:dyDescent="0.15">
      <c r="B48" s="184">
        <v>21</v>
      </c>
      <c r="C48" s="926"/>
      <c r="D48" s="927"/>
      <c r="E48" s="927"/>
      <c r="F48" s="927"/>
      <c r="G48" s="927"/>
      <c r="H48" s="927"/>
      <c r="I48" s="927"/>
      <c r="J48" s="927"/>
      <c r="K48" s="927"/>
      <c r="L48" s="927"/>
      <c r="M48" s="927"/>
      <c r="N48" s="927"/>
      <c r="O48" s="927"/>
      <c r="P48" s="927"/>
      <c r="Q48" s="928"/>
      <c r="R48" s="920"/>
      <c r="S48" s="921"/>
      <c r="T48" s="921"/>
      <c r="U48" s="921"/>
      <c r="V48" s="921"/>
      <c r="W48" s="921"/>
      <c r="X48" s="921"/>
      <c r="Y48" s="921"/>
      <c r="Z48" s="921"/>
      <c r="AA48" s="921"/>
      <c r="AB48" s="921"/>
      <c r="AC48" s="921"/>
      <c r="AD48" s="921"/>
      <c r="AE48" s="921"/>
      <c r="AF48" s="939"/>
      <c r="AG48" s="940"/>
      <c r="AH48" s="921"/>
      <c r="AI48" s="921"/>
      <c r="AJ48" s="921"/>
      <c r="AK48" s="941"/>
      <c r="AL48" s="942"/>
      <c r="AM48" s="885"/>
      <c r="AN48" s="885"/>
      <c r="AO48" s="885"/>
      <c r="AP48" s="885"/>
      <c r="AQ48" s="885"/>
      <c r="AR48" s="885"/>
      <c r="AS48" s="885"/>
      <c r="AT48" s="885"/>
      <c r="AU48" s="885"/>
      <c r="AV48" s="885"/>
      <c r="AW48" s="885"/>
      <c r="AX48" s="885"/>
      <c r="AY48" s="885"/>
      <c r="AZ48" s="885"/>
      <c r="BA48" s="937"/>
      <c r="BB48" s="937"/>
      <c r="BC48" s="937"/>
      <c r="BD48" s="937"/>
      <c r="BE48" s="937"/>
      <c r="BF48" s="870"/>
      <c r="BG48" s="870"/>
      <c r="BH48" s="870"/>
      <c r="BI48" s="870"/>
      <c r="BJ48" s="871"/>
      <c r="BR48" s="184">
        <v>42</v>
      </c>
      <c r="BS48" s="185"/>
      <c r="BT48" s="867"/>
      <c r="BU48" s="868"/>
      <c r="BV48" s="868"/>
      <c r="BW48" s="868"/>
      <c r="BX48" s="868"/>
      <c r="BY48" s="868"/>
      <c r="BZ48" s="868"/>
      <c r="CA48" s="868"/>
      <c r="CB48" s="868"/>
      <c r="CC48" s="868"/>
      <c r="CD48" s="868"/>
      <c r="CE48" s="868"/>
      <c r="CF48" s="868"/>
      <c r="CG48" s="868"/>
      <c r="CH48" s="869"/>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64"/>
      <c r="DX48" s="865"/>
      <c r="DY48" s="865"/>
      <c r="DZ48" s="865"/>
      <c r="EA48" s="866"/>
    </row>
    <row r="49" spans="2:131" ht="22.5" customHeight="1" x14ac:dyDescent="0.15">
      <c r="B49" s="184">
        <v>22</v>
      </c>
      <c r="C49" s="926"/>
      <c r="D49" s="927"/>
      <c r="E49" s="927"/>
      <c r="F49" s="927"/>
      <c r="G49" s="927"/>
      <c r="H49" s="927"/>
      <c r="I49" s="927"/>
      <c r="J49" s="927"/>
      <c r="K49" s="927"/>
      <c r="L49" s="927"/>
      <c r="M49" s="927"/>
      <c r="N49" s="927"/>
      <c r="O49" s="927"/>
      <c r="P49" s="927"/>
      <c r="Q49" s="928"/>
      <c r="R49" s="920"/>
      <c r="S49" s="921"/>
      <c r="T49" s="921"/>
      <c r="U49" s="921"/>
      <c r="V49" s="921"/>
      <c r="W49" s="921"/>
      <c r="X49" s="921"/>
      <c r="Y49" s="921"/>
      <c r="Z49" s="921"/>
      <c r="AA49" s="921"/>
      <c r="AB49" s="921"/>
      <c r="AC49" s="921"/>
      <c r="AD49" s="921"/>
      <c r="AE49" s="921"/>
      <c r="AF49" s="939"/>
      <c r="AG49" s="940"/>
      <c r="AH49" s="921"/>
      <c r="AI49" s="921"/>
      <c r="AJ49" s="921"/>
      <c r="AK49" s="941"/>
      <c r="AL49" s="942"/>
      <c r="AM49" s="885"/>
      <c r="AN49" s="885"/>
      <c r="AO49" s="885"/>
      <c r="AP49" s="885"/>
      <c r="AQ49" s="885"/>
      <c r="AR49" s="885"/>
      <c r="AS49" s="885"/>
      <c r="AT49" s="885"/>
      <c r="AU49" s="885"/>
      <c r="AV49" s="885"/>
      <c r="AW49" s="885"/>
      <c r="AX49" s="885"/>
      <c r="AY49" s="885"/>
      <c r="AZ49" s="885"/>
      <c r="BA49" s="937"/>
      <c r="BB49" s="937"/>
      <c r="BC49" s="937"/>
      <c r="BD49" s="937"/>
      <c r="BE49" s="937"/>
      <c r="BF49" s="870"/>
      <c r="BG49" s="870"/>
      <c r="BH49" s="870"/>
      <c r="BI49" s="870"/>
      <c r="BJ49" s="871"/>
      <c r="BR49" s="184">
        <v>43</v>
      </c>
      <c r="BS49" s="185"/>
      <c r="BT49" s="867"/>
      <c r="BU49" s="868"/>
      <c r="BV49" s="868"/>
      <c r="BW49" s="868"/>
      <c r="BX49" s="868"/>
      <c r="BY49" s="868"/>
      <c r="BZ49" s="868"/>
      <c r="CA49" s="868"/>
      <c r="CB49" s="868"/>
      <c r="CC49" s="868"/>
      <c r="CD49" s="868"/>
      <c r="CE49" s="868"/>
      <c r="CF49" s="868"/>
      <c r="CG49" s="868"/>
      <c r="CH49" s="869"/>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64"/>
      <c r="DX49" s="865"/>
      <c r="DY49" s="865"/>
      <c r="DZ49" s="865"/>
      <c r="EA49" s="866"/>
    </row>
    <row r="50" spans="2:131" ht="22.5" customHeight="1" x14ac:dyDescent="0.15">
      <c r="B50" s="184">
        <v>23</v>
      </c>
      <c r="C50" s="926"/>
      <c r="D50" s="927"/>
      <c r="E50" s="927"/>
      <c r="F50" s="927"/>
      <c r="G50" s="927"/>
      <c r="H50" s="927"/>
      <c r="I50" s="927"/>
      <c r="J50" s="927"/>
      <c r="K50" s="927"/>
      <c r="L50" s="927"/>
      <c r="M50" s="927"/>
      <c r="N50" s="927"/>
      <c r="O50" s="927"/>
      <c r="P50" s="927"/>
      <c r="Q50" s="928"/>
      <c r="R50" s="920"/>
      <c r="S50" s="921"/>
      <c r="T50" s="921"/>
      <c r="U50" s="921"/>
      <c r="V50" s="921"/>
      <c r="W50" s="921"/>
      <c r="X50" s="921"/>
      <c r="Y50" s="921"/>
      <c r="Z50" s="921"/>
      <c r="AA50" s="921"/>
      <c r="AB50" s="921"/>
      <c r="AC50" s="921"/>
      <c r="AD50" s="921"/>
      <c r="AE50" s="921"/>
      <c r="AF50" s="939"/>
      <c r="AG50" s="940"/>
      <c r="AH50" s="921"/>
      <c r="AI50" s="921"/>
      <c r="AJ50" s="921"/>
      <c r="AK50" s="941"/>
      <c r="AL50" s="942"/>
      <c r="AM50" s="885"/>
      <c r="AN50" s="885"/>
      <c r="AO50" s="885"/>
      <c r="AP50" s="885"/>
      <c r="AQ50" s="885"/>
      <c r="AR50" s="885"/>
      <c r="AS50" s="885"/>
      <c r="AT50" s="885"/>
      <c r="AU50" s="885"/>
      <c r="AV50" s="885"/>
      <c r="AW50" s="885"/>
      <c r="AX50" s="885"/>
      <c r="AY50" s="885"/>
      <c r="AZ50" s="885"/>
      <c r="BA50" s="937"/>
      <c r="BB50" s="937"/>
      <c r="BC50" s="937"/>
      <c r="BD50" s="937"/>
      <c r="BE50" s="937"/>
      <c r="BF50" s="870"/>
      <c r="BG50" s="870"/>
      <c r="BH50" s="870"/>
      <c r="BI50" s="870"/>
      <c r="BJ50" s="871"/>
      <c r="BR50" s="184">
        <v>44</v>
      </c>
      <c r="BS50" s="185"/>
      <c r="BT50" s="867"/>
      <c r="BU50" s="868"/>
      <c r="BV50" s="868"/>
      <c r="BW50" s="868"/>
      <c r="BX50" s="868"/>
      <c r="BY50" s="868"/>
      <c r="BZ50" s="868"/>
      <c r="CA50" s="868"/>
      <c r="CB50" s="868"/>
      <c r="CC50" s="868"/>
      <c r="CD50" s="868"/>
      <c r="CE50" s="868"/>
      <c r="CF50" s="868"/>
      <c r="CG50" s="868"/>
      <c r="CH50" s="869"/>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64"/>
      <c r="DX50" s="865"/>
      <c r="DY50" s="865"/>
      <c r="DZ50" s="865"/>
      <c r="EA50" s="866"/>
    </row>
    <row r="51" spans="2:131" ht="22.5" customHeight="1" x14ac:dyDescent="0.15">
      <c r="B51" s="184">
        <v>24</v>
      </c>
      <c r="C51" s="926"/>
      <c r="D51" s="927"/>
      <c r="E51" s="927"/>
      <c r="F51" s="927"/>
      <c r="G51" s="927"/>
      <c r="H51" s="927"/>
      <c r="I51" s="927"/>
      <c r="J51" s="927"/>
      <c r="K51" s="927"/>
      <c r="L51" s="927"/>
      <c r="M51" s="927"/>
      <c r="N51" s="927"/>
      <c r="O51" s="927"/>
      <c r="P51" s="927"/>
      <c r="Q51" s="928"/>
      <c r="R51" s="920"/>
      <c r="S51" s="921"/>
      <c r="T51" s="921"/>
      <c r="U51" s="921"/>
      <c r="V51" s="921"/>
      <c r="W51" s="921"/>
      <c r="X51" s="921"/>
      <c r="Y51" s="921"/>
      <c r="Z51" s="921"/>
      <c r="AA51" s="921"/>
      <c r="AB51" s="921"/>
      <c r="AC51" s="921"/>
      <c r="AD51" s="921"/>
      <c r="AE51" s="921"/>
      <c r="AF51" s="939"/>
      <c r="AG51" s="940"/>
      <c r="AH51" s="921"/>
      <c r="AI51" s="921"/>
      <c r="AJ51" s="921"/>
      <c r="AK51" s="941"/>
      <c r="AL51" s="942"/>
      <c r="AM51" s="885"/>
      <c r="AN51" s="885"/>
      <c r="AO51" s="885"/>
      <c r="AP51" s="885"/>
      <c r="AQ51" s="885"/>
      <c r="AR51" s="885"/>
      <c r="AS51" s="885"/>
      <c r="AT51" s="885"/>
      <c r="AU51" s="885"/>
      <c r="AV51" s="885"/>
      <c r="AW51" s="885"/>
      <c r="AX51" s="885"/>
      <c r="AY51" s="885"/>
      <c r="AZ51" s="885"/>
      <c r="BA51" s="937"/>
      <c r="BB51" s="937"/>
      <c r="BC51" s="937"/>
      <c r="BD51" s="937"/>
      <c r="BE51" s="937"/>
      <c r="BF51" s="870"/>
      <c r="BG51" s="870"/>
      <c r="BH51" s="870"/>
      <c r="BI51" s="870"/>
      <c r="BJ51" s="871"/>
      <c r="BR51" s="184">
        <v>45</v>
      </c>
      <c r="BS51" s="185"/>
      <c r="BT51" s="867"/>
      <c r="BU51" s="868"/>
      <c r="BV51" s="868"/>
      <c r="BW51" s="868"/>
      <c r="BX51" s="868"/>
      <c r="BY51" s="868"/>
      <c r="BZ51" s="868"/>
      <c r="CA51" s="868"/>
      <c r="CB51" s="868"/>
      <c r="CC51" s="868"/>
      <c r="CD51" s="868"/>
      <c r="CE51" s="868"/>
      <c r="CF51" s="868"/>
      <c r="CG51" s="868"/>
      <c r="CH51" s="869"/>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64"/>
      <c r="DX51" s="865"/>
      <c r="DY51" s="865"/>
      <c r="DZ51" s="865"/>
      <c r="EA51" s="866"/>
    </row>
    <row r="52" spans="2:131" ht="22.5" customHeight="1" x14ac:dyDescent="0.15">
      <c r="B52" s="184">
        <v>25</v>
      </c>
      <c r="C52" s="926"/>
      <c r="D52" s="927"/>
      <c r="E52" s="927"/>
      <c r="F52" s="927"/>
      <c r="G52" s="927"/>
      <c r="H52" s="927"/>
      <c r="I52" s="927"/>
      <c r="J52" s="927"/>
      <c r="K52" s="927"/>
      <c r="L52" s="927"/>
      <c r="M52" s="927"/>
      <c r="N52" s="927"/>
      <c r="O52" s="927"/>
      <c r="P52" s="927"/>
      <c r="Q52" s="928"/>
      <c r="R52" s="920"/>
      <c r="S52" s="921"/>
      <c r="T52" s="921"/>
      <c r="U52" s="921"/>
      <c r="V52" s="921"/>
      <c r="W52" s="921"/>
      <c r="X52" s="921"/>
      <c r="Y52" s="921"/>
      <c r="Z52" s="921"/>
      <c r="AA52" s="921"/>
      <c r="AB52" s="921"/>
      <c r="AC52" s="921"/>
      <c r="AD52" s="921"/>
      <c r="AE52" s="921"/>
      <c r="AF52" s="939"/>
      <c r="AG52" s="940"/>
      <c r="AH52" s="921"/>
      <c r="AI52" s="921"/>
      <c r="AJ52" s="921"/>
      <c r="AK52" s="941"/>
      <c r="AL52" s="942"/>
      <c r="AM52" s="885"/>
      <c r="AN52" s="885"/>
      <c r="AO52" s="885"/>
      <c r="AP52" s="885"/>
      <c r="AQ52" s="885"/>
      <c r="AR52" s="885"/>
      <c r="AS52" s="885"/>
      <c r="AT52" s="885"/>
      <c r="AU52" s="885"/>
      <c r="AV52" s="885"/>
      <c r="AW52" s="885"/>
      <c r="AX52" s="885"/>
      <c r="AY52" s="885"/>
      <c r="AZ52" s="885"/>
      <c r="BA52" s="937"/>
      <c r="BB52" s="937"/>
      <c r="BC52" s="937"/>
      <c r="BD52" s="937"/>
      <c r="BE52" s="937"/>
      <c r="BF52" s="870"/>
      <c r="BG52" s="870"/>
      <c r="BH52" s="870"/>
      <c r="BI52" s="870"/>
      <c r="BJ52" s="871"/>
      <c r="BR52" s="184">
        <v>46</v>
      </c>
      <c r="BS52" s="185"/>
      <c r="BT52" s="867"/>
      <c r="BU52" s="868"/>
      <c r="BV52" s="868"/>
      <c r="BW52" s="868"/>
      <c r="BX52" s="868"/>
      <c r="BY52" s="868"/>
      <c r="BZ52" s="868"/>
      <c r="CA52" s="868"/>
      <c r="CB52" s="868"/>
      <c r="CC52" s="868"/>
      <c r="CD52" s="868"/>
      <c r="CE52" s="868"/>
      <c r="CF52" s="868"/>
      <c r="CG52" s="868"/>
      <c r="CH52" s="869"/>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64"/>
      <c r="DX52" s="865"/>
      <c r="DY52" s="865"/>
      <c r="DZ52" s="865"/>
      <c r="EA52" s="866"/>
    </row>
    <row r="53" spans="2:131" ht="22.5" customHeight="1" x14ac:dyDescent="0.15">
      <c r="B53" s="184">
        <v>26</v>
      </c>
      <c r="C53" s="926"/>
      <c r="D53" s="927"/>
      <c r="E53" s="927"/>
      <c r="F53" s="927"/>
      <c r="G53" s="927"/>
      <c r="H53" s="927"/>
      <c r="I53" s="927"/>
      <c r="J53" s="927"/>
      <c r="K53" s="927"/>
      <c r="L53" s="927"/>
      <c r="M53" s="927"/>
      <c r="N53" s="927"/>
      <c r="O53" s="927"/>
      <c r="P53" s="927"/>
      <c r="Q53" s="928"/>
      <c r="R53" s="920"/>
      <c r="S53" s="921"/>
      <c r="T53" s="921"/>
      <c r="U53" s="921"/>
      <c r="V53" s="921"/>
      <c r="W53" s="921"/>
      <c r="X53" s="921"/>
      <c r="Y53" s="921"/>
      <c r="Z53" s="921"/>
      <c r="AA53" s="921"/>
      <c r="AB53" s="921"/>
      <c r="AC53" s="921"/>
      <c r="AD53" s="921"/>
      <c r="AE53" s="921"/>
      <c r="AF53" s="939"/>
      <c r="AG53" s="940"/>
      <c r="AH53" s="921"/>
      <c r="AI53" s="921"/>
      <c r="AJ53" s="921"/>
      <c r="AK53" s="941"/>
      <c r="AL53" s="942"/>
      <c r="AM53" s="885"/>
      <c r="AN53" s="885"/>
      <c r="AO53" s="885"/>
      <c r="AP53" s="885"/>
      <c r="AQ53" s="885"/>
      <c r="AR53" s="885"/>
      <c r="AS53" s="885"/>
      <c r="AT53" s="885"/>
      <c r="AU53" s="885"/>
      <c r="AV53" s="885"/>
      <c r="AW53" s="885"/>
      <c r="AX53" s="885"/>
      <c r="AY53" s="885"/>
      <c r="AZ53" s="885"/>
      <c r="BA53" s="937"/>
      <c r="BB53" s="937"/>
      <c r="BC53" s="937"/>
      <c r="BD53" s="937"/>
      <c r="BE53" s="937"/>
      <c r="BF53" s="870"/>
      <c r="BG53" s="870"/>
      <c r="BH53" s="870"/>
      <c r="BI53" s="870"/>
      <c r="BJ53" s="871"/>
      <c r="BR53" s="184">
        <v>47</v>
      </c>
      <c r="BS53" s="185"/>
      <c r="BT53" s="867"/>
      <c r="BU53" s="868"/>
      <c r="BV53" s="868"/>
      <c r="BW53" s="868"/>
      <c r="BX53" s="868"/>
      <c r="BY53" s="868"/>
      <c r="BZ53" s="868"/>
      <c r="CA53" s="868"/>
      <c r="CB53" s="868"/>
      <c r="CC53" s="868"/>
      <c r="CD53" s="868"/>
      <c r="CE53" s="868"/>
      <c r="CF53" s="868"/>
      <c r="CG53" s="868"/>
      <c r="CH53" s="869"/>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64"/>
      <c r="DX53" s="865"/>
      <c r="DY53" s="865"/>
      <c r="DZ53" s="865"/>
      <c r="EA53" s="866"/>
    </row>
    <row r="54" spans="2:131" ht="22.5" customHeight="1" x14ac:dyDescent="0.15">
      <c r="B54" s="184">
        <v>27</v>
      </c>
      <c r="C54" s="926"/>
      <c r="D54" s="927"/>
      <c r="E54" s="927"/>
      <c r="F54" s="927"/>
      <c r="G54" s="927"/>
      <c r="H54" s="927"/>
      <c r="I54" s="927"/>
      <c r="J54" s="927"/>
      <c r="K54" s="927"/>
      <c r="L54" s="927"/>
      <c r="M54" s="927"/>
      <c r="N54" s="927"/>
      <c r="O54" s="927"/>
      <c r="P54" s="927"/>
      <c r="Q54" s="928"/>
      <c r="R54" s="920"/>
      <c r="S54" s="921"/>
      <c r="T54" s="921"/>
      <c r="U54" s="921"/>
      <c r="V54" s="921"/>
      <c r="W54" s="921"/>
      <c r="X54" s="921"/>
      <c r="Y54" s="921"/>
      <c r="Z54" s="921"/>
      <c r="AA54" s="921"/>
      <c r="AB54" s="921"/>
      <c r="AC54" s="921"/>
      <c r="AD54" s="921"/>
      <c r="AE54" s="921"/>
      <c r="AF54" s="939"/>
      <c r="AG54" s="940"/>
      <c r="AH54" s="921"/>
      <c r="AI54" s="921"/>
      <c r="AJ54" s="921"/>
      <c r="AK54" s="941"/>
      <c r="AL54" s="942"/>
      <c r="AM54" s="885"/>
      <c r="AN54" s="885"/>
      <c r="AO54" s="885"/>
      <c r="AP54" s="885"/>
      <c r="AQ54" s="885"/>
      <c r="AR54" s="885"/>
      <c r="AS54" s="885"/>
      <c r="AT54" s="885"/>
      <c r="AU54" s="885"/>
      <c r="AV54" s="885"/>
      <c r="AW54" s="885"/>
      <c r="AX54" s="885"/>
      <c r="AY54" s="885"/>
      <c r="AZ54" s="885"/>
      <c r="BA54" s="937"/>
      <c r="BB54" s="937"/>
      <c r="BC54" s="937"/>
      <c r="BD54" s="937"/>
      <c r="BE54" s="937"/>
      <c r="BF54" s="870"/>
      <c r="BG54" s="870"/>
      <c r="BH54" s="870"/>
      <c r="BI54" s="870"/>
      <c r="BJ54" s="871"/>
      <c r="BR54" s="184">
        <v>48</v>
      </c>
      <c r="BS54" s="185"/>
      <c r="BT54" s="867"/>
      <c r="BU54" s="868"/>
      <c r="BV54" s="868"/>
      <c r="BW54" s="868"/>
      <c r="BX54" s="868"/>
      <c r="BY54" s="868"/>
      <c r="BZ54" s="868"/>
      <c r="CA54" s="868"/>
      <c r="CB54" s="868"/>
      <c r="CC54" s="868"/>
      <c r="CD54" s="868"/>
      <c r="CE54" s="868"/>
      <c r="CF54" s="868"/>
      <c r="CG54" s="868"/>
      <c r="CH54" s="869"/>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64"/>
      <c r="DX54" s="865"/>
      <c r="DY54" s="865"/>
      <c r="DZ54" s="865"/>
      <c r="EA54" s="866"/>
    </row>
    <row r="55" spans="2:131" ht="22.5" customHeight="1" x14ac:dyDescent="0.15">
      <c r="B55" s="184">
        <v>28</v>
      </c>
      <c r="C55" s="926"/>
      <c r="D55" s="927"/>
      <c r="E55" s="927"/>
      <c r="F55" s="927"/>
      <c r="G55" s="927"/>
      <c r="H55" s="927"/>
      <c r="I55" s="927"/>
      <c r="J55" s="927"/>
      <c r="K55" s="927"/>
      <c r="L55" s="927"/>
      <c r="M55" s="927"/>
      <c r="N55" s="927"/>
      <c r="O55" s="927"/>
      <c r="P55" s="927"/>
      <c r="Q55" s="928"/>
      <c r="R55" s="920"/>
      <c r="S55" s="921"/>
      <c r="T55" s="921"/>
      <c r="U55" s="921"/>
      <c r="V55" s="921"/>
      <c r="W55" s="921"/>
      <c r="X55" s="921"/>
      <c r="Y55" s="921"/>
      <c r="Z55" s="921"/>
      <c r="AA55" s="921"/>
      <c r="AB55" s="921"/>
      <c r="AC55" s="921"/>
      <c r="AD55" s="921"/>
      <c r="AE55" s="921"/>
      <c r="AF55" s="939"/>
      <c r="AG55" s="940"/>
      <c r="AH55" s="921"/>
      <c r="AI55" s="921"/>
      <c r="AJ55" s="921"/>
      <c r="AK55" s="941"/>
      <c r="AL55" s="942"/>
      <c r="AM55" s="885"/>
      <c r="AN55" s="885"/>
      <c r="AO55" s="885"/>
      <c r="AP55" s="885"/>
      <c r="AQ55" s="885"/>
      <c r="AR55" s="885"/>
      <c r="AS55" s="885"/>
      <c r="AT55" s="885"/>
      <c r="AU55" s="885"/>
      <c r="AV55" s="885"/>
      <c r="AW55" s="885"/>
      <c r="AX55" s="885"/>
      <c r="AY55" s="885"/>
      <c r="AZ55" s="885"/>
      <c r="BA55" s="937"/>
      <c r="BB55" s="937"/>
      <c r="BC55" s="937"/>
      <c r="BD55" s="937"/>
      <c r="BE55" s="937"/>
      <c r="BF55" s="870"/>
      <c r="BG55" s="870"/>
      <c r="BH55" s="870"/>
      <c r="BI55" s="870"/>
      <c r="BJ55" s="871"/>
      <c r="BR55" s="184">
        <v>49</v>
      </c>
      <c r="BS55" s="185"/>
      <c r="BT55" s="867"/>
      <c r="BU55" s="868"/>
      <c r="BV55" s="868"/>
      <c r="BW55" s="868"/>
      <c r="BX55" s="868"/>
      <c r="BY55" s="868"/>
      <c r="BZ55" s="868"/>
      <c r="CA55" s="868"/>
      <c r="CB55" s="868"/>
      <c r="CC55" s="868"/>
      <c r="CD55" s="868"/>
      <c r="CE55" s="868"/>
      <c r="CF55" s="868"/>
      <c r="CG55" s="868"/>
      <c r="CH55" s="869"/>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64"/>
      <c r="DX55" s="865"/>
      <c r="DY55" s="865"/>
      <c r="DZ55" s="865"/>
      <c r="EA55" s="866"/>
    </row>
    <row r="56" spans="2:131" ht="22.5" customHeight="1" x14ac:dyDescent="0.15">
      <c r="B56" s="184">
        <v>29</v>
      </c>
      <c r="C56" s="926"/>
      <c r="D56" s="927"/>
      <c r="E56" s="927"/>
      <c r="F56" s="927"/>
      <c r="G56" s="927"/>
      <c r="H56" s="927"/>
      <c r="I56" s="927"/>
      <c r="J56" s="927"/>
      <c r="K56" s="927"/>
      <c r="L56" s="927"/>
      <c r="M56" s="927"/>
      <c r="N56" s="927"/>
      <c r="O56" s="927"/>
      <c r="P56" s="927"/>
      <c r="Q56" s="928"/>
      <c r="R56" s="920"/>
      <c r="S56" s="921"/>
      <c r="T56" s="921"/>
      <c r="U56" s="921"/>
      <c r="V56" s="921"/>
      <c r="W56" s="921"/>
      <c r="X56" s="921"/>
      <c r="Y56" s="921"/>
      <c r="Z56" s="921"/>
      <c r="AA56" s="921"/>
      <c r="AB56" s="921"/>
      <c r="AC56" s="921"/>
      <c r="AD56" s="921"/>
      <c r="AE56" s="921"/>
      <c r="AF56" s="939"/>
      <c r="AG56" s="940"/>
      <c r="AH56" s="921"/>
      <c r="AI56" s="921"/>
      <c r="AJ56" s="921"/>
      <c r="AK56" s="941"/>
      <c r="AL56" s="942"/>
      <c r="AM56" s="885"/>
      <c r="AN56" s="885"/>
      <c r="AO56" s="885"/>
      <c r="AP56" s="885"/>
      <c r="AQ56" s="885"/>
      <c r="AR56" s="885"/>
      <c r="AS56" s="885"/>
      <c r="AT56" s="885"/>
      <c r="AU56" s="885"/>
      <c r="AV56" s="885"/>
      <c r="AW56" s="885"/>
      <c r="AX56" s="885"/>
      <c r="AY56" s="885"/>
      <c r="AZ56" s="885"/>
      <c r="BA56" s="937"/>
      <c r="BB56" s="937"/>
      <c r="BC56" s="937"/>
      <c r="BD56" s="937"/>
      <c r="BE56" s="937"/>
      <c r="BF56" s="870"/>
      <c r="BG56" s="870"/>
      <c r="BH56" s="870"/>
      <c r="BI56" s="870"/>
      <c r="BJ56" s="871"/>
      <c r="BR56" s="184">
        <v>50</v>
      </c>
      <c r="BS56" s="185"/>
      <c r="BT56" s="867"/>
      <c r="BU56" s="868"/>
      <c r="BV56" s="868"/>
      <c r="BW56" s="868"/>
      <c r="BX56" s="868"/>
      <c r="BY56" s="868"/>
      <c r="BZ56" s="868"/>
      <c r="CA56" s="868"/>
      <c r="CB56" s="868"/>
      <c r="CC56" s="868"/>
      <c r="CD56" s="868"/>
      <c r="CE56" s="868"/>
      <c r="CF56" s="868"/>
      <c r="CG56" s="868"/>
      <c r="CH56" s="869"/>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64"/>
      <c r="DX56" s="865"/>
      <c r="DY56" s="865"/>
      <c r="DZ56" s="865"/>
      <c r="EA56" s="866"/>
    </row>
    <row r="57" spans="2:131" ht="22.5" customHeight="1" x14ac:dyDescent="0.15">
      <c r="B57" s="184">
        <v>30</v>
      </c>
      <c r="C57" s="926"/>
      <c r="D57" s="927"/>
      <c r="E57" s="927"/>
      <c r="F57" s="927"/>
      <c r="G57" s="927"/>
      <c r="H57" s="927"/>
      <c r="I57" s="927"/>
      <c r="J57" s="927"/>
      <c r="K57" s="927"/>
      <c r="L57" s="927"/>
      <c r="M57" s="927"/>
      <c r="N57" s="927"/>
      <c r="O57" s="927"/>
      <c r="P57" s="927"/>
      <c r="Q57" s="928"/>
      <c r="R57" s="920"/>
      <c r="S57" s="921"/>
      <c r="T57" s="921"/>
      <c r="U57" s="921"/>
      <c r="V57" s="921"/>
      <c r="W57" s="921"/>
      <c r="X57" s="921"/>
      <c r="Y57" s="921"/>
      <c r="Z57" s="921"/>
      <c r="AA57" s="921"/>
      <c r="AB57" s="921"/>
      <c r="AC57" s="921"/>
      <c r="AD57" s="921"/>
      <c r="AE57" s="921"/>
      <c r="AF57" s="939"/>
      <c r="AG57" s="940"/>
      <c r="AH57" s="921"/>
      <c r="AI57" s="921"/>
      <c r="AJ57" s="921"/>
      <c r="AK57" s="941"/>
      <c r="AL57" s="942"/>
      <c r="AM57" s="885"/>
      <c r="AN57" s="885"/>
      <c r="AO57" s="885"/>
      <c r="AP57" s="885"/>
      <c r="AQ57" s="885"/>
      <c r="AR57" s="885"/>
      <c r="AS57" s="885"/>
      <c r="AT57" s="885"/>
      <c r="AU57" s="885"/>
      <c r="AV57" s="885"/>
      <c r="AW57" s="885"/>
      <c r="AX57" s="885"/>
      <c r="AY57" s="885"/>
      <c r="AZ57" s="885"/>
      <c r="BA57" s="937"/>
      <c r="BB57" s="937"/>
      <c r="BC57" s="937"/>
      <c r="BD57" s="937"/>
      <c r="BE57" s="937"/>
      <c r="BF57" s="870"/>
      <c r="BG57" s="870"/>
      <c r="BH57" s="870"/>
      <c r="BI57" s="870"/>
      <c r="BJ57" s="871"/>
      <c r="BR57" s="184">
        <v>51</v>
      </c>
      <c r="BS57" s="185"/>
      <c r="BT57" s="867"/>
      <c r="BU57" s="868"/>
      <c r="BV57" s="868"/>
      <c r="BW57" s="868"/>
      <c r="BX57" s="868"/>
      <c r="BY57" s="868"/>
      <c r="BZ57" s="868"/>
      <c r="CA57" s="868"/>
      <c r="CB57" s="868"/>
      <c r="CC57" s="868"/>
      <c r="CD57" s="868"/>
      <c r="CE57" s="868"/>
      <c r="CF57" s="868"/>
      <c r="CG57" s="868"/>
      <c r="CH57" s="869"/>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64"/>
      <c r="DX57" s="865"/>
      <c r="DY57" s="865"/>
      <c r="DZ57" s="865"/>
      <c r="EA57" s="866"/>
    </row>
    <row r="58" spans="2:131" ht="22.5" customHeight="1" x14ac:dyDescent="0.15">
      <c r="B58" s="184">
        <v>31</v>
      </c>
      <c r="C58" s="926"/>
      <c r="D58" s="927"/>
      <c r="E58" s="927"/>
      <c r="F58" s="927"/>
      <c r="G58" s="927"/>
      <c r="H58" s="927"/>
      <c r="I58" s="927"/>
      <c r="J58" s="927"/>
      <c r="K58" s="927"/>
      <c r="L58" s="927"/>
      <c r="M58" s="927"/>
      <c r="N58" s="927"/>
      <c r="O58" s="927"/>
      <c r="P58" s="927"/>
      <c r="Q58" s="928"/>
      <c r="R58" s="920"/>
      <c r="S58" s="921"/>
      <c r="T58" s="921"/>
      <c r="U58" s="921"/>
      <c r="V58" s="921"/>
      <c r="W58" s="921"/>
      <c r="X58" s="921"/>
      <c r="Y58" s="921"/>
      <c r="Z58" s="921"/>
      <c r="AA58" s="921"/>
      <c r="AB58" s="921"/>
      <c r="AC58" s="921"/>
      <c r="AD58" s="921"/>
      <c r="AE58" s="921"/>
      <c r="AF58" s="939"/>
      <c r="AG58" s="940"/>
      <c r="AH58" s="921"/>
      <c r="AI58" s="921"/>
      <c r="AJ58" s="921"/>
      <c r="AK58" s="941"/>
      <c r="AL58" s="942"/>
      <c r="AM58" s="885"/>
      <c r="AN58" s="885"/>
      <c r="AO58" s="885"/>
      <c r="AP58" s="885"/>
      <c r="AQ58" s="885"/>
      <c r="AR58" s="885"/>
      <c r="AS58" s="885"/>
      <c r="AT58" s="885"/>
      <c r="AU58" s="885"/>
      <c r="AV58" s="885"/>
      <c r="AW58" s="885"/>
      <c r="AX58" s="885"/>
      <c r="AY58" s="885"/>
      <c r="AZ58" s="885"/>
      <c r="BA58" s="937"/>
      <c r="BB58" s="937"/>
      <c r="BC58" s="937"/>
      <c r="BD58" s="937"/>
      <c r="BE58" s="937"/>
      <c r="BF58" s="870"/>
      <c r="BG58" s="870"/>
      <c r="BH58" s="870"/>
      <c r="BI58" s="870"/>
      <c r="BJ58" s="871"/>
      <c r="BR58" s="184">
        <v>52</v>
      </c>
      <c r="BS58" s="185"/>
      <c r="BT58" s="867"/>
      <c r="BU58" s="868"/>
      <c r="BV58" s="868"/>
      <c r="BW58" s="868"/>
      <c r="BX58" s="868"/>
      <c r="BY58" s="868"/>
      <c r="BZ58" s="868"/>
      <c r="CA58" s="868"/>
      <c r="CB58" s="868"/>
      <c r="CC58" s="868"/>
      <c r="CD58" s="868"/>
      <c r="CE58" s="868"/>
      <c r="CF58" s="868"/>
      <c r="CG58" s="868"/>
      <c r="CH58" s="869"/>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64"/>
      <c r="DX58" s="865"/>
      <c r="DY58" s="865"/>
      <c r="DZ58" s="865"/>
      <c r="EA58" s="866"/>
    </row>
    <row r="59" spans="2:131" ht="22.5" customHeight="1" x14ac:dyDescent="0.15">
      <c r="B59" s="184">
        <v>32</v>
      </c>
      <c r="C59" s="926"/>
      <c r="D59" s="927"/>
      <c r="E59" s="927"/>
      <c r="F59" s="927"/>
      <c r="G59" s="927"/>
      <c r="H59" s="927"/>
      <c r="I59" s="927"/>
      <c r="J59" s="927"/>
      <c r="K59" s="927"/>
      <c r="L59" s="927"/>
      <c r="M59" s="927"/>
      <c r="N59" s="927"/>
      <c r="O59" s="927"/>
      <c r="P59" s="927"/>
      <c r="Q59" s="928"/>
      <c r="R59" s="920"/>
      <c r="S59" s="921"/>
      <c r="T59" s="921"/>
      <c r="U59" s="921"/>
      <c r="V59" s="921"/>
      <c r="W59" s="921"/>
      <c r="X59" s="921"/>
      <c r="Y59" s="921"/>
      <c r="Z59" s="921"/>
      <c r="AA59" s="921"/>
      <c r="AB59" s="921"/>
      <c r="AC59" s="921"/>
      <c r="AD59" s="921"/>
      <c r="AE59" s="921"/>
      <c r="AF59" s="939"/>
      <c r="AG59" s="940"/>
      <c r="AH59" s="921"/>
      <c r="AI59" s="921"/>
      <c r="AJ59" s="921"/>
      <c r="AK59" s="941"/>
      <c r="AL59" s="942"/>
      <c r="AM59" s="885"/>
      <c r="AN59" s="885"/>
      <c r="AO59" s="885"/>
      <c r="AP59" s="885"/>
      <c r="AQ59" s="885"/>
      <c r="AR59" s="885"/>
      <c r="AS59" s="885"/>
      <c r="AT59" s="885"/>
      <c r="AU59" s="885"/>
      <c r="AV59" s="885"/>
      <c r="AW59" s="885"/>
      <c r="AX59" s="885"/>
      <c r="AY59" s="885"/>
      <c r="AZ59" s="885"/>
      <c r="BA59" s="937"/>
      <c r="BB59" s="937"/>
      <c r="BC59" s="937"/>
      <c r="BD59" s="937"/>
      <c r="BE59" s="937"/>
      <c r="BF59" s="870"/>
      <c r="BG59" s="870"/>
      <c r="BH59" s="870"/>
      <c r="BI59" s="870"/>
      <c r="BJ59" s="871"/>
      <c r="BR59" s="184">
        <v>53</v>
      </c>
      <c r="BS59" s="185"/>
      <c r="BT59" s="867"/>
      <c r="BU59" s="868"/>
      <c r="BV59" s="868"/>
      <c r="BW59" s="868"/>
      <c r="BX59" s="868"/>
      <c r="BY59" s="868"/>
      <c r="BZ59" s="868"/>
      <c r="CA59" s="868"/>
      <c r="CB59" s="868"/>
      <c r="CC59" s="868"/>
      <c r="CD59" s="868"/>
      <c r="CE59" s="868"/>
      <c r="CF59" s="868"/>
      <c r="CG59" s="868"/>
      <c r="CH59" s="869"/>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64"/>
      <c r="DX59" s="865"/>
      <c r="DY59" s="865"/>
      <c r="DZ59" s="865"/>
      <c r="EA59" s="866"/>
    </row>
    <row r="60" spans="2:131" ht="22.5" customHeight="1" x14ac:dyDescent="0.15">
      <c r="B60" s="184">
        <v>33</v>
      </c>
      <c r="C60" s="926"/>
      <c r="D60" s="927"/>
      <c r="E60" s="927"/>
      <c r="F60" s="927"/>
      <c r="G60" s="927"/>
      <c r="H60" s="927"/>
      <c r="I60" s="927"/>
      <c r="J60" s="927"/>
      <c r="K60" s="927"/>
      <c r="L60" s="927"/>
      <c r="M60" s="927"/>
      <c r="N60" s="927"/>
      <c r="O60" s="927"/>
      <c r="P60" s="927"/>
      <c r="Q60" s="928"/>
      <c r="R60" s="920"/>
      <c r="S60" s="921"/>
      <c r="T60" s="921"/>
      <c r="U60" s="921"/>
      <c r="V60" s="921"/>
      <c r="W60" s="921"/>
      <c r="X60" s="921"/>
      <c r="Y60" s="921"/>
      <c r="Z60" s="921"/>
      <c r="AA60" s="921"/>
      <c r="AB60" s="921"/>
      <c r="AC60" s="921"/>
      <c r="AD60" s="921"/>
      <c r="AE60" s="921"/>
      <c r="AF60" s="939"/>
      <c r="AG60" s="940"/>
      <c r="AH60" s="921"/>
      <c r="AI60" s="921"/>
      <c r="AJ60" s="921"/>
      <c r="AK60" s="941"/>
      <c r="AL60" s="942"/>
      <c r="AM60" s="885"/>
      <c r="AN60" s="885"/>
      <c r="AO60" s="885"/>
      <c r="AP60" s="885"/>
      <c r="AQ60" s="885"/>
      <c r="AR60" s="885"/>
      <c r="AS60" s="885"/>
      <c r="AT60" s="885"/>
      <c r="AU60" s="885"/>
      <c r="AV60" s="885"/>
      <c r="AW60" s="885"/>
      <c r="AX60" s="885"/>
      <c r="AY60" s="885"/>
      <c r="AZ60" s="885"/>
      <c r="BA60" s="937"/>
      <c r="BB60" s="937"/>
      <c r="BC60" s="937"/>
      <c r="BD60" s="937"/>
      <c r="BE60" s="937"/>
      <c r="BF60" s="870"/>
      <c r="BG60" s="870"/>
      <c r="BH60" s="870"/>
      <c r="BI60" s="870"/>
      <c r="BJ60" s="871"/>
      <c r="BR60" s="184">
        <v>54</v>
      </c>
      <c r="BS60" s="185"/>
      <c r="BT60" s="867"/>
      <c r="BU60" s="868"/>
      <c r="BV60" s="868"/>
      <c r="BW60" s="868"/>
      <c r="BX60" s="868"/>
      <c r="BY60" s="868"/>
      <c r="BZ60" s="868"/>
      <c r="CA60" s="868"/>
      <c r="CB60" s="868"/>
      <c r="CC60" s="868"/>
      <c r="CD60" s="868"/>
      <c r="CE60" s="868"/>
      <c r="CF60" s="868"/>
      <c r="CG60" s="868"/>
      <c r="CH60" s="869"/>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64"/>
      <c r="DX60" s="865"/>
      <c r="DY60" s="865"/>
      <c r="DZ60" s="865"/>
      <c r="EA60" s="866"/>
    </row>
    <row r="61" spans="2:131" ht="22.5" customHeight="1" x14ac:dyDescent="0.15">
      <c r="B61" s="184">
        <v>34</v>
      </c>
      <c r="C61" s="926"/>
      <c r="D61" s="927"/>
      <c r="E61" s="927"/>
      <c r="F61" s="927"/>
      <c r="G61" s="927"/>
      <c r="H61" s="927"/>
      <c r="I61" s="927"/>
      <c r="J61" s="927"/>
      <c r="K61" s="927"/>
      <c r="L61" s="927"/>
      <c r="M61" s="927"/>
      <c r="N61" s="927"/>
      <c r="O61" s="927"/>
      <c r="P61" s="927"/>
      <c r="Q61" s="928"/>
      <c r="R61" s="920"/>
      <c r="S61" s="921"/>
      <c r="T61" s="921"/>
      <c r="U61" s="921"/>
      <c r="V61" s="921"/>
      <c r="W61" s="921"/>
      <c r="X61" s="921"/>
      <c r="Y61" s="921"/>
      <c r="Z61" s="921"/>
      <c r="AA61" s="921"/>
      <c r="AB61" s="921"/>
      <c r="AC61" s="921"/>
      <c r="AD61" s="921"/>
      <c r="AE61" s="921"/>
      <c r="AF61" s="939"/>
      <c r="AG61" s="940"/>
      <c r="AH61" s="921"/>
      <c r="AI61" s="921"/>
      <c r="AJ61" s="921"/>
      <c r="AK61" s="941"/>
      <c r="AL61" s="942"/>
      <c r="AM61" s="885"/>
      <c r="AN61" s="885"/>
      <c r="AO61" s="885"/>
      <c r="AP61" s="885"/>
      <c r="AQ61" s="885"/>
      <c r="AR61" s="885"/>
      <c r="AS61" s="885"/>
      <c r="AT61" s="885"/>
      <c r="AU61" s="885"/>
      <c r="AV61" s="885"/>
      <c r="AW61" s="885"/>
      <c r="AX61" s="885"/>
      <c r="AY61" s="885"/>
      <c r="AZ61" s="885"/>
      <c r="BA61" s="937"/>
      <c r="BB61" s="937"/>
      <c r="BC61" s="937"/>
      <c r="BD61" s="937"/>
      <c r="BE61" s="937"/>
      <c r="BF61" s="870"/>
      <c r="BG61" s="870"/>
      <c r="BH61" s="870"/>
      <c r="BI61" s="870"/>
      <c r="BJ61" s="871"/>
      <c r="BR61" s="184">
        <v>55</v>
      </c>
      <c r="BS61" s="185"/>
      <c r="BT61" s="867"/>
      <c r="BU61" s="868"/>
      <c r="BV61" s="868"/>
      <c r="BW61" s="868"/>
      <c r="BX61" s="868"/>
      <c r="BY61" s="868"/>
      <c r="BZ61" s="868"/>
      <c r="CA61" s="868"/>
      <c r="CB61" s="868"/>
      <c r="CC61" s="868"/>
      <c r="CD61" s="868"/>
      <c r="CE61" s="868"/>
      <c r="CF61" s="868"/>
      <c r="CG61" s="868"/>
      <c r="CH61" s="869"/>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64"/>
      <c r="DX61" s="865"/>
      <c r="DY61" s="865"/>
      <c r="DZ61" s="865"/>
      <c r="EA61" s="866"/>
    </row>
    <row r="62" spans="2:131" ht="22.5" customHeight="1" x14ac:dyDescent="0.15">
      <c r="B62" s="184">
        <v>35</v>
      </c>
      <c r="C62" s="926"/>
      <c r="D62" s="927"/>
      <c r="E62" s="927"/>
      <c r="F62" s="927"/>
      <c r="G62" s="927"/>
      <c r="H62" s="927"/>
      <c r="I62" s="927"/>
      <c r="J62" s="927"/>
      <c r="K62" s="927"/>
      <c r="L62" s="927"/>
      <c r="M62" s="927"/>
      <c r="N62" s="927"/>
      <c r="O62" s="927"/>
      <c r="P62" s="927"/>
      <c r="Q62" s="928"/>
      <c r="R62" s="920"/>
      <c r="S62" s="921"/>
      <c r="T62" s="921"/>
      <c r="U62" s="921"/>
      <c r="V62" s="921"/>
      <c r="W62" s="921"/>
      <c r="X62" s="921"/>
      <c r="Y62" s="921"/>
      <c r="Z62" s="921"/>
      <c r="AA62" s="921"/>
      <c r="AB62" s="921"/>
      <c r="AC62" s="921"/>
      <c r="AD62" s="921"/>
      <c r="AE62" s="921"/>
      <c r="AF62" s="939"/>
      <c r="AG62" s="940"/>
      <c r="AH62" s="921"/>
      <c r="AI62" s="921"/>
      <c r="AJ62" s="921"/>
      <c r="AK62" s="941"/>
      <c r="AL62" s="942"/>
      <c r="AM62" s="885"/>
      <c r="AN62" s="885"/>
      <c r="AO62" s="885"/>
      <c r="AP62" s="885"/>
      <c r="AQ62" s="885"/>
      <c r="AR62" s="885"/>
      <c r="AS62" s="885"/>
      <c r="AT62" s="885"/>
      <c r="AU62" s="885"/>
      <c r="AV62" s="885"/>
      <c r="AW62" s="885"/>
      <c r="AX62" s="885"/>
      <c r="AY62" s="885"/>
      <c r="AZ62" s="885"/>
      <c r="BA62" s="937"/>
      <c r="BB62" s="937"/>
      <c r="BC62" s="937"/>
      <c r="BD62" s="937"/>
      <c r="BE62" s="937"/>
      <c r="BF62" s="870"/>
      <c r="BG62" s="870"/>
      <c r="BH62" s="870"/>
      <c r="BI62" s="870"/>
      <c r="BJ62" s="871"/>
      <c r="BR62" s="184">
        <v>56</v>
      </c>
      <c r="BS62" s="185"/>
      <c r="BT62" s="867"/>
      <c r="BU62" s="868"/>
      <c r="BV62" s="868"/>
      <c r="BW62" s="868"/>
      <c r="BX62" s="868"/>
      <c r="BY62" s="868"/>
      <c r="BZ62" s="868"/>
      <c r="CA62" s="868"/>
      <c r="CB62" s="868"/>
      <c r="CC62" s="868"/>
      <c r="CD62" s="868"/>
      <c r="CE62" s="868"/>
      <c r="CF62" s="868"/>
      <c r="CG62" s="868"/>
      <c r="CH62" s="869"/>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64"/>
      <c r="DX62" s="865"/>
      <c r="DY62" s="865"/>
      <c r="DZ62" s="865"/>
      <c r="EA62" s="866"/>
    </row>
    <row r="63" spans="2:131" ht="22.5" customHeight="1" x14ac:dyDescent="0.15">
      <c r="B63" s="184">
        <v>36</v>
      </c>
      <c r="C63" s="926"/>
      <c r="D63" s="927"/>
      <c r="E63" s="927"/>
      <c r="F63" s="927"/>
      <c r="G63" s="927"/>
      <c r="H63" s="927"/>
      <c r="I63" s="927"/>
      <c r="J63" s="927"/>
      <c r="K63" s="927"/>
      <c r="L63" s="927"/>
      <c r="M63" s="927"/>
      <c r="N63" s="927"/>
      <c r="O63" s="927"/>
      <c r="P63" s="927"/>
      <c r="Q63" s="928"/>
      <c r="R63" s="920"/>
      <c r="S63" s="921"/>
      <c r="T63" s="921"/>
      <c r="U63" s="921"/>
      <c r="V63" s="921"/>
      <c r="W63" s="921"/>
      <c r="X63" s="921"/>
      <c r="Y63" s="921"/>
      <c r="Z63" s="921"/>
      <c r="AA63" s="921"/>
      <c r="AB63" s="921"/>
      <c r="AC63" s="921"/>
      <c r="AD63" s="921"/>
      <c r="AE63" s="921"/>
      <c r="AF63" s="939"/>
      <c r="AG63" s="940"/>
      <c r="AH63" s="921"/>
      <c r="AI63" s="921"/>
      <c r="AJ63" s="921"/>
      <c r="AK63" s="941"/>
      <c r="AL63" s="942"/>
      <c r="AM63" s="885"/>
      <c r="AN63" s="885"/>
      <c r="AO63" s="885"/>
      <c r="AP63" s="885"/>
      <c r="AQ63" s="885"/>
      <c r="AR63" s="885"/>
      <c r="AS63" s="885"/>
      <c r="AT63" s="885"/>
      <c r="AU63" s="885"/>
      <c r="AV63" s="885"/>
      <c r="AW63" s="885"/>
      <c r="AX63" s="885"/>
      <c r="AY63" s="885"/>
      <c r="AZ63" s="885"/>
      <c r="BA63" s="937"/>
      <c r="BB63" s="937"/>
      <c r="BC63" s="937"/>
      <c r="BD63" s="937"/>
      <c r="BE63" s="937"/>
      <c r="BF63" s="870"/>
      <c r="BG63" s="870"/>
      <c r="BH63" s="870"/>
      <c r="BI63" s="870"/>
      <c r="BJ63" s="871"/>
      <c r="BR63" s="184">
        <v>57</v>
      </c>
      <c r="BS63" s="185"/>
      <c r="BT63" s="867"/>
      <c r="BU63" s="868"/>
      <c r="BV63" s="868"/>
      <c r="BW63" s="868"/>
      <c r="BX63" s="868"/>
      <c r="BY63" s="868"/>
      <c r="BZ63" s="868"/>
      <c r="CA63" s="868"/>
      <c r="CB63" s="868"/>
      <c r="CC63" s="868"/>
      <c r="CD63" s="868"/>
      <c r="CE63" s="868"/>
      <c r="CF63" s="868"/>
      <c r="CG63" s="868"/>
      <c r="CH63" s="869"/>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64"/>
      <c r="DX63" s="865"/>
      <c r="DY63" s="865"/>
      <c r="DZ63" s="865"/>
      <c r="EA63" s="866"/>
    </row>
    <row r="64" spans="2:131" ht="22.5" customHeight="1" x14ac:dyDescent="0.15">
      <c r="B64" s="184">
        <v>37</v>
      </c>
      <c r="C64" s="926"/>
      <c r="D64" s="927"/>
      <c r="E64" s="927"/>
      <c r="F64" s="927"/>
      <c r="G64" s="927"/>
      <c r="H64" s="927"/>
      <c r="I64" s="927"/>
      <c r="J64" s="927"/>
      <c r="K64" s="927"/>
      <c r="L64" s="927"/>
      <c r="M64" s="927"/>
      <c r="N64" s="927"/>
      <c r="O64" s="927"/>
      <c r="P64" s="927"/>
      <c r="Q64" s="928"/>
      <c r="R64" s="920"/>
      <c r="S64" s="921"/>
      <c r="T64" s="921"/>
      <c r="U64" s="921"/>
      <c r="V64" s="921"/>
      <c r="W64" s="921"/>
      <c r="X64" s="921"/>
      <c r="Y64" s="921"/>
      <c r="Z64" s="921"/>
      <c r="AA64" s="921"/>
      <c r="AB64" s="921"/>
      <c r="AC64" s="921"/>
      <c r="AD64" s="921"/>
      <c r="AE64" s="921"/>
      <c r="AF64" s="939"/>
      <c r="AG64" s="940"/>
      <c r="AH64" s="921"/>
      <c r="AI64" s="921"/>
      <c r="AJ64" s="921"/>
      <c r="AK64" s="941"/>
      <c r="AL64" s="942"/>
      <c r="AM64" s="885"/>
      <c r="AN64" s="885"/>
      <c r="AO64" s="885"/>
      <c r="AP64" s="885"/>
      <c r="AQ64" s="885"/>
      <c r="AR64" s="885"/>
      <c r="AS64" s="885"/>
      <c r="AT64" s="885"/>
      <c r="AU64" s="885"/>
      <c r="AV64" s="885"/>
      <c r="AW64" s="885"/>
      <c r="AX64" s="885"/>
      <c r="AY64" s="885"/>
      <c r="AZ64" s="885"/>
      <c r="BA64" s="937"/>
      <c r="BB64" s="937"/>
      <c r="BC64" s="937"/>
      <c r="BD64" s="937"/>
      <c r="BE64" s="937"/>
      <c r="BF64" s="870"/>
      <c r="BG64" s="870"/>
      <c r="BH64" s="870"/>
      <c r="BI64" s="870"/>
      <c r="BJ64" s="871"/>
      <c r="BR64" s="184">
        <v>58</v>
      </c>
      <c r="BS64" s="185"/>
      <c r="BT64" s="867"/>
      <c r="BU64" s="868"/>
      <c r="BV64" s="868"/>
      <c r="BW64" s="868"/>
      <c r="BX64" s="868"/>
      <c r="BY64" s="868"/>
      <c r="BZ64" s="868"/>
      <c r="CA64" s="868"/>
      <c r="CB64" s="868"/>
      <c r="CC64" s="868"/>
      <c r="CD64" s="868"/>
      <c r="CE64" s="868"/>
      <c r="CF64" s="868"/>
      <c r="CG64" s="868"/>
      <c r="CH64" s="869"/>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64"/>
      <c r="DX64" s="865"/>
      <c r="DY64" s="865"/>
      <c r="DZ64" s="865"/>
      <c r="EA64" s="866"/>
    </row>
    <row r="65" spans="2:131" ht="22.5" customHeight="1" x14ac:dyDescent="0.15">
      <c r="B65" s="184">
        <v>38</v>
      </c>
      <c r="C65" s="926"/>
      <c r="D65" s="927"/>
      <c r="E65" s="927"/>
      <c r="F65" s="927"/>
      <c r="G65" s="927"/>
      <c r="H65" s="927"/>
      <c r="I65" s="927"/>
      <c r="J65" s="927"/>
      <c r="K65" s="927"/>
      <c r="L65" s="927"/>
      <c r="M65" s="927"/>
      <c r="N65" s="927"/>
      <c r="O65" s="927"/>
      <c r="P65" s="927"/>
      <c r="Q65" s="928"/>
      <c r="R65" s="920"/>
      <c r="S65" s="921"/>
      <c r="T65" s="921"/>
      <c r="U65" s="921"/>
      <c r="V65" s="921"/>
      <c r="W65" s="921"/>
      <c r="X65" s="921"/>
      <c r="Y65" s="921"/>
      <c r="Z65" s="921"/>
      <c r="AA65" s="921"/>
      <c r="AB65" s="921"/>
      <c r="AC65" s="921"/>
      <c r="AD65" s="921"/>
      <c r="AE65" s="921"/>
      <c r="AF65" s="939"/>
      <c r="AG65" s="940"/>
      <c r="AH65" s="921"/>
      <c r="AI65" s="921"/>
      <c r="AJ65" s="921"/>
      <c r="AK65" s="941"/>
      <c r="AL65" s="942"/>
      <c r="AM65" s="885"/>
      <c r="AN65" s="885"/>
      <c r="AO65" s="885"/>
      <c r="AP65" s="885"/>
      <c r="AQ65" s="885"/>
      <c r="AR65" s="885"/>
      <c r="AS65" s="885"/>
      <c r="AT65" s="885"/>
      <c r="AU65" s="885"/>
      <c r="AV65" s="885"/>
      <c r="AW65" s="885"/>
      <c r="AX65" s="885"/>
      <c r="AY65" s="885"/>
      <c r="AZ65" s="885"/>
      <c r="BA65" s="937"/>
      <c r="BB65" s="937"/>
      <c r="BC65" s="937"/>
      <c r="BD65" s="937"/>
      <c r="BE65" s="937"/>
      <c r="BF65" s="870"/>
      <c r="BG65" s="870"/>
      <c r="BH65" s="870"/>
      <c r="BI65" s="870"/>
      <c r="BJ65" s="871"/>
      <c r="BR65" s="184">
        <v>59</v>
      </c>
      <c r="BS65" s="185"/>
      <c r="BT65" s="867"/>
      <c r="BU65" s="868"/>
      <c r="BV65" s="868"/>
      <c r="BW65" s="868"/>
      <c r="BX65" s="868"/>
      <c r="BY65" s="868"/>
      <c r="BZ65" s="868"/>
      <c r="CA65" s="868"/>
      <c r="CB65" s="868"/>
      <c r="CC65" s="868"/>
      <c r="CD65" s="868"/>
      <c r="CE65" s="868"/>
      <c r="CF65" s="868"/>
      <c r="CG65" s="868"/>
      <c r="CH65" s="869"/>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64"/>
      <c r="DX65" s="865"/>
      <c r="DY65" s="865"/>
      <c r="DZ65" s="865"/>
      <c r="EA65" s="866"/>
    </row>
    <row r="66" spans="2:131" ht="22.5" customHeight="1" x14ac:dyDescent="0.15">
      <c r="B66" s="184">
        <v>39</v>
      </c>
      <c r="C66" s="926"/>
      <c r="D66" s="927"/>
      <c r="E66" s="927"/>
      <c r="F66" s="927"/>
      <c r="G66" s="927"/>
      <c r="H66" s="927"/>
      <c r="I66" s="927"/>
      <c r="J66" s="927"/>
      <c r="K66" s="927"/>
      <c r="L66" s="927"/>
      <c r="M66" s="927"/>
      <c r="N66" s="927"/>
      <c r="O66" s="927"/>
      <c r="P66" s="927"/>
      <c r="Q66" s="928"/>
      <c r="R66" s="920"/>
      <c r="S66" s="921"/>
      <c r="T66" s="921"/>
      <c r="U66" s="921"/>
      <c r="V66" s="921"/>
      <c r="W66" s="921"/>
      <c r="X66" s="921"/>
      <c r="Y66" s="921"/>
      <c r="Z66" s="921"/>
      <c r="AA66" s="921"/>
      <c r="AB66" s="921"/>
      <c r="AC66" s="921"/>
      <c r="AD66" s="921"/>
      <c r="AE66" s="921"/>
      <c r="AF66" s="939"/>
      <c r="AG66" s="940"/>
      <c r="AH66" s="921"/>
      <c r="AI66" s="921"/>
      <c r="AJ66" s="921"/>
      <c r="AK66" s="941"/>
      <c r="AL66" s="942"/>
      <c r="AM66" s="885"/>
      <c r="AN66" s="885"/>
      <c r="AO66" s="885"/>
      <c r="AP66" s="885"/>
      <c r="AQ66" s="885"/>
      <c r="AR66" s="885"/>
      <c r="AS66" s="885"/>
      <c r="AT66" s="885"/>
      <c r="AU66" s="885"/>
      <c r="AV66" s="885"/>
      <c r="AW66" s="885"/>
      <c r="AX66" s="885"/>
      <c r="AY66" s="885"/>
      <c r="AZ66" s="885"/>
      <c r="BA66" s="937"/>
      <c r="BB66" s="937"/>
      <c r="BC66" s="937"/>
      <c r="BD66" s="937"/>
      <c r="BE66" s="937"/>
      <c r="BF66" s="870"/>
      <c r="BG66" s="870"/>
      <c r="BH66" s="870"/>
      <c r="BI66" s="870"/>
      <c r="BJ66" s="871"/>
      <c r="BR66" s="184">
        <v>60</v>
      </c>
      <c r="BS66" s="185"/>
      <c r="BT66" s="867"/>
      <c r="BU66" s="868"/>
      <c r="BV66" s="868"/>
      <c r="BW66" s="868"/>
      <c r="BX66" s="868"/>
      <c r="BY66" s="868"/>
      <c r="BZ66" s="868"/>
      <c r="CA66" s="868"/>
      <c r="CB66" s="868"/>
      <c r="CC66" s="868"/>
      <c r="CD66" s="868"/>
      <c r="CE66" s="868"/>
      <c r="CF66" s="868"/>
      <c r="CG66" s="868"/>
      <c r="CH66" s="869"/>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64"/>
      <c r="DX66" s="865"/>
      <c r="DY66" s="865"/>
      <c r="DZ66" s="865"/>
      <c r="EA66" s="866"/>
    </row>
    <row r="67" spans="2:131" ht="22.5" customHeight="1" x14ac:dyDescent="0.15">
      <c r="B67" s="184">
        <v>40</v>
      </c>
      <c r="C67" s="926"/>
      <c r="D67" s="927"/>
      <c r="E67" s="927"/>
      <c r="F67" s="927"/>
      <c r="G67" s="927"/>
      <c r="H67" s="927"/>
      <c r="I67" s="927"/>
      <c r="J67" s="927"/>
      <c r="K67" s="927"/>
      <c r="L67" s="927"/>
      <c r="M67" s="927"/>
      <c r="N67" s="927"/>
      <c r="O67" s="927"/>
      <c r="P67" s="927"/>
      <c r="Q67" s="928"/>
      <c r="R67" s="920"/>
      <c r="S67" s="921"/>
      <c r="T67" s="921"/>
      <c r="U67" s="921"/>
      <c r="V67" s="921"/>
      <c r="W67" s="921"/>
      <c r="X67" s="921"/>
      <c r="Y67" s="921"/>
      <c r="Z67" s="921"/>
      <c r="AA67" s="921"/>
      <c r="AB67" s="921"/>
      <c r="AC67" s="921"/>
      <c r="AD67" s="921"/>
      <c r="AE67" s="921"/>
      <c r="AF67" s="939"/>
      <c r="AG67" s="940"/>
      <c r="AH67" s="921"/>
      <c r="AI67" s="921"/>
      <c r="AJ67" s="921"/>
      <c r="AK67" s="941"/>
      <c r="AL67" s="942"/>
      <c r="AM67" s="885"/>
      <c r="AN67" s="885"/>
      <c r="AO67" s="885"/>
      <c r="AP67" s="885"/>
      <c r="AQ67" s="885"/>
      <c r="AR67" s="885"/>
      <c r="AS67" s="885"/>
      <c r="AT67" s="885"/>
      <c r="AU67" s="885"/>
      <c r="AV67" s="885"/>
      <c r="AW67" s="885"/>
      <c r="AX67" s="885"/>
      <c r="AY67" s="885"/>
      <c r="AZ67" s="885"/>
      <c r="BA67" s="937"/>
      <c r="BB67" s="937"/>
      <c r="BC67" s="937"/>
      <c r="BD67" s="937"/>
      <c r="BE67" s="937"/>
      <c r="BF67" s="870"/>
      <c r="BG67" s="870"/>
      <c r="BH67" s="870"/>
      <c r="BI67" s="870"/>
      <c r="BJ67" s="871"/>
      <c r="BR67" s="184">
        <v>61</v>
      </c>
      <c r="BS67" s="185"/>
      <c r="BT67" s="867"/>
      <c r="BU67" s="868"/>
      <c r="BV67" s="868"/>
      <c r="BW67" s="868"/>
      <c r="BX67" s="868"/>
      <c r="BY67" s="868"/>
      <c r="BZ67" s="868"/>
      <c r="CA67" s="868"/>
      <c r="CB67" s="868"/>
      <c r="CC67" s="868"/>
      <c r="CD67" s="868"/>
      <c r="CE67" s="868"/>
      <c r="CF67" s="868"/>
      <c r="CG67" s="868"/>
      <c r="CH67" s="869"/>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64"/>
      <c r="DX67" s="865"/>
      <c r="DY67" s="865"/>
      <c r="DZ67" s="865"/>
      <c r="EA67" s="866"/>
    </row>
    <row r="68" spans="2:131" ht="22.5" customHeight="1" x14ac:dyDescent="0.15">
      <c r="B68" s="184">
        <v>41</v>
      </c>
      <c r="C68" s="926"/>
      <c r="D68" s="927"/>
      <c r="E68" s="927"/>
      <c r="F68" s="927"/>
      <c r="G68" s="927"/>
      <c r="H68" s="927"/>
      <c r="I68" s="927"/>
      <c r="J68" s="927"/>
      <c r="K68" s="927"/>
      <c r="L68" s="927"/>
      <c r="M68" s="927"/>
      <c r="N68" s="927"/>
      <c r="O68" s="927"/>
      <c r="P68" s="927"/>
      <c r="Q68" s="928"/>
      <c r="R68" s="920"/>
      <c r="S68" s="921"/>
      <c r="T68" s="921"/>
      <c r="U68" s="921"/>
      <c r="V68" s="921"/>
      <c r="W68" s="921"/>
      <c r="X68" s="921"/>
      <c r="Y68" s="921"/>
      <c r="Z68" s="921"/>
      <c r="AA68" s="921"/>
      <c r="AB68" s="921"/>
      <c r="AC68" s="921"/>
      <c r="AD68" s="921"/>
      <c r="AE68" s="921"/>
      <c r="AF68" s="939"/>
      <c r="AG68" s="940"/>
      <c r="AH68" s="921"/>
      <c r="AI68" s="921"/>
      <c r="AJ68" s="921"/>
      <c r="AK68" s="941"/>
      <c r="AL68" s="942"/>
      <c r="AM68" s="885"/>
      <c r="AN68" s="885"/>
      <c r="AO68" s="885"/>
      <c r="AP68" s="885"/>
      <c r="AQ68" s="885"/>
      <c r="AR68" s="885"/>
      <c r="AS68" s="885"/>
      <c r="AT68" s="885"/>
      <c r="AU68" s="885"/>
      <c r="AV68" s="885"/>
      <c r="AW68" s="885"/>
      <c r="AX68" s="885"/>
      <c r="AY68" s="885"/>
      <c r="AZ68" s="885"/>
      <c r="BA68" s="937"/>
      <c r="BB68" s="937"/>
      <c r="BC68" s="937"/>
      <c r="BD68" s="937"/>
      <c r="BE68" s="937"/>
      <c r="BF68" s="870"/>
      <c r="BG68" s="870"/>
      <c r="BH68" s="870"/>
      <c r="BI68" s="870"/>
      <c r="BJ68" s="871"/>
      <c r="BR68" s="184">
        <v>62</v>
      </c>
      <c r="BS68" s="185"/>
      <c r="BT68" s="867"/>
      <c r="BU68" s="868"/>
      <c r="BV68" s="868"/>
      <c r="BW68" s="868"/>
      <c r="BX68" s="868"/>
      <c r="BY68" s="868"/>
      <c r="BZ68" s="868"/>
      <c r="CA68" s="868"/>
      <c r="CB68" s="868"/>
      <c r="CC68" s="868"/>
      <c r="CD68" s="868"/>
      <c r="CE68" s="868"/>
      <c r="CF68" s="868"/>
      <c r="CG68" s="868"/>
      <c r="CH68" s="869"/>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64"/>
      <c r="DX68" s="865"/>
      <c r="DY68" s="865"/>
      <c r="DZ68" s="865"/>
      <c r="EA68" s="866"/>
    </row>
    <row r="69" spans="2:131" ht="22.5" customHeight="1" x14ac:dyDescent="0.15">
      <c r="B69" s="184">
        <v>42</v>
      </c>
      <c r="C69" s="926"/>
      <c r="D69" s="927"/>
      <c r="E69" s="927"/>
      <c r="F69" s="927"/>
      <c r="G69" s="927"/>
      <c r="H69" s="927"/>
      <c r="I69" s="927"/>
      <c r="J69" s="927"/>
      <c r="K69" s="927"/>
      <c r="L69" s="927"/>
      <c r="M69" s="927"/>
      <c r="N69" s="927"/>
      <c r="O69" s="927"/>
      <c r="P69" s="927"/>
      <c r="Q69" s="928"/>
      <c r="R69" s="920"/>
      <c r="S69" s="921"/>
      <c r="T69" s="921"/>
      <c r="U69" s="921"/>
      <c r="V69" s="921"/>
      <c r="W69" s="921"/>
      <c r="X69" s="921"/>
      <c r="Y69" s="921"/>
      <c r="Z69" s="921"/>
      <c r="AA69" s="921"/>
      <c r="AB69" s="921"/>
      <c r="AC69" s="921"/>
      <c r="AD69" s="921"/>
      <c r="AE69" s="921"/>
      <c r="AF69" s="939"/>
      <c r="AG69" s="940"/>
      <c r="AH69" s="921"/>
      <c r="AI69" s="921"/>
      <c r="AJ69" s="921"/>
      <c r="AK69" s="941"/>
      <c r="AL69" s="942"/>
      <c r="AM69" s="885"/>
      <c r="AN69" s="885"/>
      <c r="AO69" s="885"/>
      <c r="AP69" s="885"/>
      <c r="AQ69" s="885"/>
      <c r="AR69" s="885"/>
      <c r="AS69" s="885"/>
      <c r="AT69" s="885"/>
      <c r="AU69" s="885"/>
      <c r="AV69" s="885"/>
      <c r="AW69" s="885"/>
      <c r="AX69" s="885"/>
      <c r="AY69" s="885"/>
      <c r="AZ69" s="885"/>
      <c r="BA69" s="937"/>
      <c r="BB69" s="937"/>
      <c r="BC69" s="937"/>
      <c r="BD69" s="937"/>
      <c r="BE69" s="937"/>
      <c r="BF69" s="870"/>
      <c r="BG69" s="870"/>
      <c r="BH69" s="870"/>
      <c r="BI69" s="870"/>
      <c r="BJ69" s="871"/>
      <c r="BR69" s="184">
        <v>63</v>
      </c>
      <c r="BS69" s="185"/>
      <c r="BT69" s="867"/>
      <c r="BU69" s="868"/>
      <c r="BV69" s="868"/>
      <c r="BW69" s="868"/>
      <c r="BX69" s="868"/>
      <c r="BY69" s="868"/>
      <c r="BZ69" s="868"/>
      <c r="CA69" s="868"/>
      <c r="CB69" s="868"/>
      <c r="CC69" s="868"/>
      <c r="CD69" s="868"/>
      <c r="CE69" s="868"/>
      <c r="CF69" s="868"/>
      <c r="CG69" s="868"/>
      <c r="CH69" s="869"/>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64"/>
      <c r="DX69" s="865"/>
      <c r="DY69" s="865"/>
      <c r="DZ69" s="865"/>
      <c r="EA69" s="866"/>
    </row>
    <row r="70" spans="2:131" ht="22.5" customHeight="1" x14ac:dyDescent="0.15">
      <c r="B70" s="184">
        <v>43</v>
      </c>
      <c r="C70" s="926"/>
      <c r="D70" s="927"/>
      <c r="E70" s="927"/>
      <c r="F70" s="927"/>
      <c r="G70" s="927"/>
      <c r="H70" s="927"/>
      <c r="I70" s="927"/>
      <c r="J70" s="927"/>
      <c r="K70" s="927"/>
      <c r="L70" s="927"/>
      <c r="M70" s="927"/>
      <c r="N70" s="927"/>
      <c r="O70" s="927"/>
      <c r="P70" s="927"/>
      <c r="Q70" s="928"/>
      <c r="R70" s="920"/>
      <c r="S70" s="921"/>
      <c r="T70" s="921"/>
      <c r="U70" s="921"/>
      <c r="V70" s="921"/>
      <c r="W70" s="921"/>
      <c r="X70" s="921"/>
      <c r="Y70" s="921"/>
      <c r="Z70" s="921"/>
      <c r="AA70" s="921"/>
      <c r="AB70" s="921"/>
      <c r="AC70" s="921"/>
      <c r="AD70" s="921"/>
      <c r="AE70" s="921"/>
      <c r="AF70" s="939"/>
      <c r="AG70" s="940"/>
      <c r="AH70" s="921"/>
      <c r="AI70" s="921"/>
      <c r="AJ70" s="921"/>
      <c r="AK70" s="941"/>
      <c r="AL70" s="942"/>
      <c r="AM70" s="885"/>
      <c r="AN70" s="885"/>
      <c r="AO70" s="885"/>
      <c r="AP70" s="885"/>
      <c r="AQ70" s="885"/>
      <c r="AR70" s="885"/>
      <c r="AS70" s="885"/>
      <c r="AT70" s="885"/>
      <c r="AU70" s="885"/>
      <c r="AV70" s="885"/>
      <c r="AW70" s="885"/>
      <c r="AX70" s="885"/>
      <c r="AY70" s="885"/>
      <c r="AZ70" s="885"/>
      <c r="BA70" s="937"/>
      <c r="BB70" s="937"/>
      <c r="BC70" s="937"/>
      <c r="BD70" s="937"/>
      <c r="BE70" s="937"/>
      <c r="BF70" s="870"/>
      <c r="BG70" s="870"/>
      <c r="BH70" s="870"/>
      <c r="BI70" s="870"/>
      <c r="BJ70" s="871"/>
      <c r="BR70" s="184">
        <v>64</v>
      </c>
      <c r="BS70" s="185"/>
      <c r="BT70" s="867"/>
      <c r="BU70" s="868"/>
      <c r="BV70" s="868"/>
      <c r="BW70" s="868"/>
      <c r="BX70" s="868"/>
      <c r="BY70" s="868"/>
      <c r="BZ70" s="868"/>
      <c r="CA70" s="868"/>
      <c r="CB70" s="868"/>
      <c r="CC70" s="868"/>
      <c r="CD70" s="868"/>
      <c r="CE70" s="868"/>
      <c r="CF70" s="868"/>
      <c r="CG70" s="868"/>
      <c r="CH70" s="869"/>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64"/>
      <c r="DX70" s="865"/>
      <c r="DY70" s="865"/>
      <c r="DZ70" s="865"/>
      <c r="EA70" s="866"/>
    </row>
    <row r="71" spans="2:131" ht="22.5" customHeight="1" x14ac:dyDescent="0.15">
      <c r="B71" s="184">
        <v>44</v>
      </c>
      <c r="C71" s="926"/>
      <c r="D71" s="927"/>
      <c r="E71" s="927"/>
      <c r="F71" s="927"/>
      <c r="G71" s="927"/>
      <c r="H71" s="927"/>
      <c r="I71" s="927"/>
      <c r="J71" s="927"/>
      <c r="K71" s="927"/>
      <c r="L71" s="927"/>
      <c r="M71" s="927"/>
      <c r="N71" s="927"/>
      <c r="O71" s="927"/>
      <c r="P71" s="927"/>
      <c r="Q71" s="928"/>
      <c r="R71" s="920"/>
      <c r="S71" s="921"/>
      <c r="T71" s="921"/>
      <c r="U71" s="921"/>
      <c r="V71" s="921"/>
      <c r="W71" s="921"/>
      <c r="X71" s="921"/>
      <c r="Y71" s="921"/>
      <c r="Z71" s="921"/>
      <c r="AA71" s="921"/>
      <c r="AB71" s="921"/>
      <c r="AC71" s="921"/>
      <c r="AD71" s="921"/>
      <c r="AE71" s="921"/>
      <c r="AF71" s="939"/>
      <c r="AG71" s="940"/>
      <c r="AH71" s="921"/>
      <c r="AI71" s="921"/>
      <c r="AJ71" s="921"/>
      <c r="AK71" s="941"/>
      <c r="AL71" s="942"/>
      <c r="AM71" s="885"/>
      <c r="AN71" s="885"/>
      <c r="AO71" s="885"/>
      <c r="AP71" s="885"/>
      <c r="AQ71" s="885"/>
      <c r="AR71" s="885"/>
      <c r="AS71" s="885"/>
      <c r="AT71" s="885"/>
      <c r="AU71" s="885"/>
      <c r="AV71" s="885"/>
      <c r="AW71" s="885"/>
      <c r="AX71" s="885"/>
      <c r="AY71" s="885"/>
      <c r="AZ71" s="885"/>
      <c r="BA71" s="937"/>
      <c r="BB71" s="937"/>
      <c r="BC71" s="937"/>
      <c r="BD71" s="937"/>
      <c r="BE71" s="937"/>
      <c r="BF71" s="870"/>
      <c r="BG71" s="870"/>
      <c r="BH71" s="870"/>
      <c r="BI71" s="870"/>
      <c r="BJ71" s="871"/>
      <c r="BR71" s="184">
        <v>65</v>
      </c>
      <c r="BS71" s="185"/>
      <c r="BT71" s="867"/>
      <c r="BU71" s="868"/>
      <c r="BV71" s="868"/>
      <c r="BW71" s="868"/>
      <c r="BX71" s="868"/>
      <c r="BY71" s="868"/>
      <c r="BZ71" s="868"/>
      <c r="CA71" s="868"/>
      <c r="CB71" s="868"/>
      <c r="CC71" s="868"/>
      <c r="CD71" s="868"/>
      <c r="CE71" s="868"/>
      <c r="CF71" s="868"/>
      <c r="CG71" s="868"/>
      <c r="CH71" s="869"/>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64"/>
      <c r="DX71" s="865"/>
      <c r="DY71" s="865"/>
      <c r="DZ71" s="865"/>
      <c r="EA71" s="866"/>
    </row>
    <row r="72" spans="2:131" ht="22.5" customHeight="1" x14ac:dyDescent="0.15">
      <c r="B72" s="184">
        <v>45</v>
      </c>
      <c r="C72" s="926"/>
      <c r="D72" s="927"/>
      <c r="E72" s="927"/>
      <c r="F72" s="927"/>
      <c r="G72" s="927"/>
      <c r="H72" s="927"/>
      <c r="I72" s="927"/>
      <c r="J72" s="927"/>
      <c r="K72" s="927"/>
      <c r="L72" s="927"/>
      <c r="M72" s="927"/>
      <c r="N72" s="927"/>
      <c r="O72" s="927"/>
      <c r="P72" s="927"/>
      <c r="Q72" s="928"/>
      <c r="R72" s="920"/>
      <c r="S72" s="921"/>
      <c r="T72" s="921"/>
      <c r="U72" s="921"/>
      <c r="V72" s="921"/>
      <c r="W72" s="921"/>
      <c r="X72" s="921"/>
      <c r="Y72" s="921"/>
      <c r="Z72" s="921"/>
      <c r="AA72" s="921"/>
      <c r="AB72" s="921"/>
      <c r="AC72" s="921"/>
      <c r="AD72" s="921"/>
      <c r="AE72" s="921"/>
      <c r="AF72" s="939"/>
      <c r="AG72" s="940"/>
      <c r="AH72" s="921"/>
      <c r="AI72" s="921"/>
      <c r="AJ72" s="921"/>
      <c r="AK72" s="941"/>
      <c r="AL72" s="942"/>
      <c r="AM72" s="885"/>
      <c r="AN72" s="885"/>
      <c r="AO72" s="885"/>
      <c r="AP72" s="885"/>
      <c r="AQ72" s="885"/>
      <c r="AR72" s="885"/>
      <c r="AS72" s="885"/>
      <c r="AT72" s="885"/>
      <c r="AU72" s="885"/>
      <c r="AV72" s="885"/>
      <c r="AW72" s="885"/>
      <c r="AX72" s="885"/>
      <c r="AY72" s="885"/>
      <c r="AZ72" s="885"/>
      <c r="BA72" s="937"/>
      <c r="BB72" s="937"/>
      <c r="BC72" s="937"/>
      <c r="BD72" s="937"/>
      <c r="BE72" s="937"/>
      <c r="BF72" s="870"/>
      <c r="BG72" s="870"/>
      <c r="BH72" s="870"/>
      <c r="BI72" s="870"/>
      <c r="BJ72" s="871"/>
      <c r="BR72" s="184">
        <v>66</v>
      </c>
      <c r="BS72" s="185"/>
      <c r="BT72" s="867"/>
      <c r="BU72" s="868"/>
      <c r="BV72" s="868"/>
      <c r="BW72" s="868"/>
      <c r="BX72" s="868"/>
      <c r="BY72" s="868"/>
      <c r="BZ72" s="868"/>
      <c r="CA72" s="868"/>
      <c r="CB72" s="868"/>
      <c r="CC72" s="868"/>
      <c r="CD72" s="868"/>
      <c r="CE72" s="868"/>
      <c r="CF72" s="868"/>
      <c r="CG72" s="868"/>
      <c r="CH72" s="869"/>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64"/>
      <c r="DX72" s="865"/>
      <c r="DY72" s="865"/>
      <c r="DZ72" s="865"/>
      <c r="EA72" s="866"/>
    </row>
    <row r="73" spans="2:131" ht="22.5" customHeight="1" x14ac:dyDescent="0.15">
      <c r="B73" s="184">
        <v>46</v>
      </c>
      <c r="C73" s="926"/>
      <c r="D73" s="927"/>
      <c r="E73" s="927"/>
      <c r="F73" s="927"/>
      <c r="G73" s="927"/>
      <c r="H73" s="927"/>
      <c r="I73" s="927"/>
      <c r="J73" s="927"/>
      <c r="K73" s="927"/>
      <c r="L73" s="927"/>
      <c r="M73" s="927"/>
      <c r="N73" s="927"/>
      <c r="O73" s="927"/>
      <c r="P73" s="927"/>
      <c r="Q73" s="928"/>
      <c r="R73" s="920"/>
      <c r="S73" s="921"/>
      <c r="T73" s="921"/>
      <c r="U73" s="921"/>
      <c r="V73" s="921"/>
      <c r="W73" s="921"/>
      <c r="X73" s="921"/>
      <c r="Y73" s="921"/>
      <c r="Z73" s="921"/>
      <c r="AA73" s="921"/>
      <c r="AB73" s="921"/>
      <c r="AC73" s="921"/>
      <c r="AD73" s="921"/>
      <c r="AE73" s="921"/>
      <c r="AF73" s="939"/>
      <c r="AG73" s="940"/>
      <c r="AH73" s="921"/>
      <c r="AI73" s="921"/>
      <c r="AJ73" s="921"/>
      <c r="AK73" s="941"/>
      <c r="AL73" s="942"/>
      <c r="AM73" s="885"/>
      <c r="AN73" s="885"/>
      <c r="AO73" s="885"/>
      <c r="AP73" s="885"/>
      <c r="AQ73" s="885"/>
      <c r="AR73" s="885"/>
      <c r="AS73" s="885"/>
      <c r="AT73" s="885"/>
      <c r="AU73" s="885"/>
      <c r="AV73" s="885"/>
      <c r="AW73" s="885"/>
      <c r="AX73" s="885"/>
      <c r="AY73" s="885"/>
      <c r="AZ73" s="885"/>
      <c r="BA73" s="937"/>
      <c r="BB73" s="937"/>
      <c r="BC73" s="937"/>
      <c r="BD73" s="937"/>
      <c r="BE73" s="937"/>
      <c r="BF73" s="870"/>
      <c r="BG73" s="870"/>
      <c r="BH73" s="870"/>
      <c r="BI73" s="870"/>
      <c r="BJ73" s="871"/>
      <c r="BR73" s="184">
        <v>67</v>
      </c>
      <c r="BS73" s="185"/>
      <c r="BT73" s="867"/>
      <c r="BU73" s="868"/>
      <c r="BV73" s="868"/>
      <c r="BW73" s="868"/>
      <c r="BX73" s="868"/>
      <c r="BY73" s="868"/>
      <c r="BZ73" s="868"/>
      <c r="CA73" s="868"/>
      <c r="CB73" s="868"/>
      <c r="CC73" s="868"/>
      <c r="CD73" s="868"/>
      <c r="CE73" s="868"/>
      <c r="CF73" s="868"/>
      <c r="CG73" s="868"/>
      <c r="CH73" s="869"/>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64"/>
      <c r="DX73" s="865"/>
      <c r="DY73" s="865"/>
      <c r="DZ73" s="865"/>
      <c r="EA73" s="866"/>
    </row>
    <row r="74" spans="2:131" ht="22.5" customHeight="1" x14ac:dyDescent="0.15">
      <c r="B74" s="184">
        <v>47</v>
      </c>
      <c r="C74" s="926"/>
      <c r="D74" s="927"/>
      <c r="E74" s="927"/>
      <c r="F74" s="927"/>
      <c r="G74" s="927"/>
      <c r="H74" s="927"/>
      <c r="I74" s="927"/>
      <c r="J74" s="927"/>
      <c r="K74" s="927"/>
      <c r="L74" s="927"/>
      <c r="M74" s="927"/>
      <c r="N74" s="927"/>
      <c r="O74" s="927"/>
      <c r="P74" s="927"/>
      <c r="Q74" s="928"/>
      <c r="R74" s="920"/>
      <c r="S74" s="921"/>
      <c r="T74" s="921"/>
      <c r="U74" s="921"/>
      <c r="V74" s="921"/>
      <c r="W74" s="921"/>
      <c r="X74" s="921"/>
      <c r="Y74" s="921"/>
      <c r="Z74" s="921"/>
      <c r="AA74" s="921"/>
      <c r="AB74" s="921"/>
      <c r="AC74" s="921"/>
      <c r="AD74" s="921"/>
      <c r="AE74" s="921"/>
      <c r="AF74" s="939"/>
      <c r="AG74" s="940"/>
      <c r="AH74" s="921"/>
      <c r="AI74" s="921"/>
      <c r="AJ74" s="921"/>
      <c r="AK74" s="941"/>
      <c r="AL74" s="942"/>
      <c r="AM74" s="885"/>
      <c r="AN74" s="885"/>
      <c r="AO74" s="885"/>
      <c r="AP74" s="885"/>
      <c r="AQ74" s="885"/>
      <c r="AR74" s="885"/>
      <c r="AS74" s="885"/>
      <c r="AT74" s="885"/>
      <c r="AU74" s="885"/>
      <c r="AV74" s="885"/>
      <c r="AW74" s="885"/>
      <c r="AX74" s="885"/>
      <c r="AY74" s="885"/>
      <c r="AZ74" s="885"/>
      <c r="BA74" s="937"/>
      <c r="BB74" s="937"/>
      <c r="BC74" s="937"/>
      <c r="BD74" s="937"/>
      <c r="BE74" s="937"/>
      <c r="BF74" s="870"/>
      <c r="BG74" s="870"/>
      <c r="BH74" s="870"/>
      <c r="BI74" s="870"/>
      <c r="BJ74" s="871"/>
      <c r="BR74" s="184">
        <v>68</v>
      </c>
      <c r="BS74" s="185"/>
      <c r="BT74" s="867"/>
      <c r="BU74" s="868"/>
      <c r="BV74" s="868"/>
      <c r="BW74" s="868"/>
      <c r="BX74" s="868"/>
      <c r="BY74" s="868"/>
      <c r="BZ74" s="868"/>
      <c r="CA74" s="868"/>
      <c r="CB74" s="868"/>
      <c r="CC74" s="868"/>
      <c r="CD74" s="868"/>
      <c r="CE74" s="868"/>
      <c r="CF74" s="868"/>
      <c r="CG74" s="868"/>
      <c r="CH74" s="869"/>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64"/>
      <c r="DX74" s="865"/>
      <c r="DY74" s="865"/>
      <c r="DZ74" s="865"/>
      <c r="EA74" s="866"/>
    </row>
    <row r="75" spans="2:131" ht="22.5" customHeight="1" x14ac:dyDescent="0.15">
      <c r="B75" s="184">
        <v>48</v>
      </c>
      <c r="C75" s="926"/>
      <c r="D75" s="927"/>
      <c r="E75" s="927"/>
      <c r="F75" s="927"/>
      <c r="G75" s="927"/>
      <c r="H75" s="927"/>
      <c r="I75" s="927"/>
      <c r="J75" s="927"/>
      <c r="K75" s="927"/>
      <c r="L75" s="927"/>
      <c r="M75" s="927"/>
      <c r="N75" s="927"/>
      <c r="O75" s="927"/>
      <c r="P75" s="927"/>
      <c r="Q75" s="928"/>
      <c r="R75" s="920"/>
      <c r="S75" s="921"/>
      <c r="T75" s="921"/>
      <c r="U75" s="921"/>
      <c r="V75" s="921"/>
      <c r="W75" s="921"/>
      <c r="X75" s="921"/>
      <c r="Y75" s="921"/>
      <c r="Z75" s="921"/>
      <c r="AA75" s="921"/>
      <c r="AB75" s="921"/>
      <c r="AC75" s="921"/>
      <c r="AD75" s="921"/>
      <c r="AE75" s="921"/>
      <c r="AF75" s="939"/>
      <c r="AG75" s="940"/>
      <c r="AH75" s="921"/>
      <c r="AI75" s="921"/>
      <c r="AJ75" s="921"/>
      <c r="AK75" s="941"/>
      <c r="AL75" s="942"/>
      <c r="AM75" s="885"/>
      <c r="AN75" s="885"/>
      <c r="AO75" s="885"/>
      <c r="AP75" s="885"/>
      <c r="AQ75" s="885"/>
      <c r="AR75" s="885"/>
      <c r="AS75" s="885"/>
      <c r="AT75" s="885"/>
      <c r="AU75" s="885"/>
      <c r="AV75" s="885"/>
      <c r="AW75" s="885"/>
      <c r="AX75" s="885"/>
      <c r="AY75" s="885"/>
      <c r="AZ75" s="885"/>
      <c r="BA75" s="937"/>
      <c r="BB75" s="937"/>
      <c r="BC75" s="937"/>
      <c r="BD75" s="937"/>
      <c r="BE75" s="937"/>
      <c r="BF75" s="870"/>
      <c r="BG75" s="870"/>
      <c r="BH75" s="870"/>
      <c r="BI75" s="870"/>
      <c r="BJ75" s="871"/>
      <c r="BR75" s="184">
        <v>69</v>
      </c>
      <c r="BS75" s="185"/>
      <c r="BT75" s="867"/>
      <c r="BU75" s="868"/>
      <c r="BV75" s="868"/>
      <c r="BW75" s="868"/>
      <c r="BX75" s="868"/>
      <c r="BY75" s="868"/>
      <c r="BZ75" s="868"/>
      <c r="CA75" s="868"/>
      <c r="CB75" s="868"/>
      <c r="CC75" s="868"/>
      <c r="CD75" s="868"/>
      <c r="CE75" s="868"/>
      <c r="CF75" s="868"/>
      <c r="CG75" s="868"/>
      <c r="CH75" s="869"/>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64"/>
      <c r="DX75" s="865"/>
      <c r="DY75" s="865"/>
      <c r="DZ75" s="865"/>
      <c r="EA75" s="866"/>
    </row>
    <row r="76" spans="2:131" ht="22.5" customHeight="1" x14ac:dyDescent="0.15">
      <c r="B76" s="184">
        <v>49</v>
      </c>
      <c r="C76" s="926"/>
      <c r="D76" s="927"/>
      <c r="E76" s="927"/>
      <c r="F76" s="927"/>
      <c r="G76" s="927"/>
      <c r="H76" s="927"/>
      <c r="I76" s="927"/>
      <c r="J76" s="927"/>
      <c r="K76" s="927"/>
      <c r="L76" s="927"/>
      <c r="M76" s="927"/>
      <c r="N76" s="927"/>
      <c r="O76" s="927"/>
      <c r="P76" s="927"/>
      <c r="Q76" s="928"/>
      <c r="R76" s="920"/>
      <c r="S76" s="921"/>
      <c r="T76" s="921"/>
      <c r="U76" s="921"/>
      <c r="V76" s="921"/>
      <c r="W76" s="921"/>
      <c r="X76" s="921"/>
      <c r="Y76" s="921"/>
      <c r="Z76" s="921"/>
      <c r="AA76" s="921"/>
      <c r="AB76" s="921"/>
      <c r="AC76" s="921"/>
      <c r="AD76" s="921"/>
      <c r="AE76" s="921"/>
      <c r="AF76" s="939"/>
      <c r="AG76" s="940"/>
      <c r="AH76" s="921"/>
      <c r="AI76" s="921"/>
      <c r="AJ76" s="921"/>
      <c r="AK76" s="941"/>
      <c r="AL76" s="942"/>
      <c r="AM76" s="885"/>
      <c r="AN76" s="885"/>
      <c r="AO76" s="885"/>
      <c r="AP76" s="885"/>
      <c r="AQ76" s="885"/>
      <c r="AR76" s="885"/>
      <c r="AS76" s="885"/>
      <c r="AT76" s="885"/>
      <c r="AU76" s="885"/>
      <c r="AV76" s="885"/>
      <c r="AW76" s="885"/>
      <c r="AX76" s="885"/>
      <c r="AY76" s="885"/>
      <c r="AZ76" s="885"/>
      <c r="BA76" s="937"/>
      <c r="BB76" s="937"/>
      <c r="BC76" s="937"/>
      <c r="BD76" s="937"/>
      <c r="BE76" s="937"/>
      <c r="BF76" s="870"/>
      <c r="BG76" s="870"/>
      <c r="BH76" s="870"/>
      <c r="BI76" s="870"/>
      <c r="BJ76" s="871"/>
      <c r="BR76" s="184">
        <v>70</v>
      </c>
      <c r="BS76" s="185"/>
      <c r="BT76" s="867"/>
      <c r="BU76" s="868"/>
      <c r="BV76" s="868"/>
      <c r="BW76" s="868"/>
      <c r="BX76" s="868"/>
      <c r="BY76" s="868"/>
      <c r="BZ76" s="868"/>
      <c r="CA76" s="868"/>
      <c r="CB76" s="868"/>
      <c r="CC76" s="868"/>
      <c r="CD76" s="868"/>
      <c r="CE76" s="868"/>
      <c r="CF76" s="868"/>
      <c r="CG76" s="868"/>
      <c r="CH76" s="869"/>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64"/>
      <c r="DX76" s="865"/>
      <c r="DY76" s="865"/>
      <c r="DZ76" s="865"/>
      <c r="EA76" s="866"/>
    </row>
    <row r="77" spans="2:131" ht="22.5" customHeight="1" thickBot="1" x14ac:dyDescent="0.2">
      <c r="B77" s="184">
        <v>50</v>
      </c>
      <c r="C77" s="926"/>
      <c r="D77" s="927"/>
      <c r="E77" s="927"/>
      <c r="F77" s="927"/>
      <c r="G77" s="927"/>
      <c r="H77" s="927"/>
      <c r="I77" s="927"/>
      <c r="J77" s="927"/>
      <c r="K77" s="927"/>
      <c r="L77" s="927"/>
      <c r="M77" s="927"/>
      <c r="N77" s="927"/>
      <c r="O77" s="927"/>
      <c r="P77" s="927"/>
      <c r="Q77" s="928"/>
      <c r="R77" s="920"/>
      <c r="S77" s="921"/>
      <c r="T77" s="921"/>
      <c r="U77" s="921"/>
      <c r="V77" s="921"/>
      <c r="W77" s="921"/>
      <c r="X77" s="921"/>
      <c r="Y77" s="921"/>
      <c r="Z77" s="921"/>
      <c r="AA77" s="921"/>
      <c r="AB77" s="921"/>
      <c r="AC77" s="921"/>
      <c r="AD77" s="921"/>
      <c r="AE77" s="921"/>
      <c r="AF77" s="939"/>
      <c r="AG77" s="940"/>
      <c r="AH77" s="921"/>
      <c r="AI77" s="921"/>
      <c r="AJ77" s="921"/>
      <c r="AK77" s="941"/>
      <c r="AL77" s="942"/>
      <c r="AM77" s="885"/>
      <c r="AN77" s="885"/>
      <c r="AO77" s="885"/>
      <c r="AP77" s="885"/>
      <c r="AQ77" s="885"/>
      <c r="AR77" s="885"/>
      <c r="AS77" s="885"/>
      <c r="AT77" s="885"/>
      <c r="AU77" s="885"/>
      <c r="AV77" s="885"/>
      <c r="AW77" s="885"/>
      <c r="AX77" s="885"/>
      <c r="AY77" s="885"/>
      <c r="AZ77" s="885"/>
      <c r="BA77" s="937"/>
      <c r="BB77" s="937"/>
      <c r="BC77" s="937"/>
      <c r="BD77" s="937"/>
      <c r="BE77" s="937"/>
      <c r="BF77" s="870"/>
      <c r="BG77" s="870"/>
      <c r="BH77" s="870"/>
      <c r="BI77" s="870"/>
      <c r="BJ77" s="871"/>
      <c r="BR77" s="184">
        <v>71</v>
      </c>
      <c r="BS77" s="185"/>
      <c r="BT77" s="867"/>
      <c r="BU77" s="868"/>
      <c r="BV77" s="868"/>
      <c r="BW77" s="868"/>
      <c r="BX77" s="868"/>
      <c r="BY77" s="868"/>
      <c r="BZ77" s="868"/>
      <c r="CA77" s="868"/>
      <c r="CB77" s="868"/>
      <c r="CC77" s="868"/>
      <c r="CD77" s="868"/>
      <c r="CE77" s="868"/>
      <c r="CF77" s="868"/>
      <c r="CG77" s="868"/>
      <c r="CH77" s="869"/>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64"/>
      <c r="DX77" s="865"/>
      <c r="DY77" s="865"/>
      <c r="DZ77" s="865"/>
      <c r="EA77" s="866"/>
    </row>
    <row r="78" spans="2:131" ht="22.5" customHeight="1" x14ac:dyDescent="0.15">
      <c r="B78" s="188">
        <v>51</v>
      </c>
      <c r="C78" s="933"/>
      <c r="D78" s="934"/>
      <c r="E78" s="934"/>
      <c r="F78" s="934"/>
      <c r="G78" s="934"/>
      <c r="H78" s="934"/>
      <c r="I78" s="934"/>
      <c r="J78" s="934"/>
      <c r="K78" s="934"/>
      <c r="L78" s="934"/>
      <c r="M78" s="934"/>
      <c r="N78" s="934"/>
      <c r="O78" s="934"/>
      <c r="P78" s="934"/>
      <c r="Q78" s="935"/>
      <c r="R78" s="936"/>
      <c r="S78" s="930"/>
      <c r="T78" s="930"/>
      <c r="U78" s="930"/>
      <c r="V78" s="930"/>
      <c r="W78" s="930"/>
      <c r="X78" s="930"/>
      <c r="Y78" s="930"/>
      <c r="Z78" s="930"/>
      <c r="AA78" s="930"/>
      <c r="AB78" s="930"/>
      <c r="AC78" s="930"/>
      <c r="AD78" s="930"/>
      <c r="AE78" s="930"/>
      <c r="AF78" s="938"/>
      <c r="AG78" s="929"/>
      <c r="AH78" s="930"/>
      <c r="AI78" s="930"/>
      <c r="AJ78" s="930"/>
      <c r="AK78" s="931"/>
      <c r="AL78" s="922"/>
      <c r="AM78" s="849"/>
      <c r="AN78" s="849"/>
      <c r="AO78" s="849"/>
      <c r="AP78" s="849"/>
      <c r="AQ78" s="849"/>
      <c r="AR78" s="849"/>
      <c r="AS78" s="849"/>
      <c r="AT78" s="849"/>
      <c r="AU78" s="849"/>
      <c r="AV78" s="849"/>
      <c r="AW78" s="849"/>
      <c r="AX78" s="849"/>
      <c r="AY78" s="849"/>
      <c r="AZ78" s="849"/>
      <c r="BA78" s="932"/>
      <c r="BB78" s="932"/>
      <c r="BC78" s="932"/>
      <c r="BD78" s="932"/>
      <c r="BE78" s="932"/>
      <c r="BF78" s="876"/>
      <c r="BG78" s="876"/>
      <c r="BH78" s="876"/>
      <c r="BI78" s="876"/>
      <c r="BJ78" s="877"/>
      <c r="BK78" s="923" t="s">
        <v>481</v>
      </c>
      <c r="BL78" s="924"/>
      <c r="BM78" s="924"/>
      <c r="BN78" s="924"/>
      <c r="BO78" s="925"/>
      <c r="BR78" s="184">
        <v>72</v>
      </c>
      <c r="BS78" s="185"/>
      <c r="BT78" s="867"/>
      <c r="BU78" s="868"/>
      <c r="BV78" s="868"/>
      <c r="BW78" s="868"/>
      <c r="BX78" s="868"/>
      <c r="BY78" s="868"/>
      <c r="BZ78" s="868"/>
      <c r="CA78" s="868"/>
      <c r="CB78" s="868"/>
      <c r="CC78" s="868"/>
      <c r="CD78" s="868"/>
      <c r="CE78" s="868"/>
      <c r="CF78" s="868"/>
      <c r="CG78" s="868"/>
      <c r="CH78" s="869"/>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64"/>
      <c r="DX78" s="865"/>
      <c r="DY78" s="865"/>
      <c r="DZ78" s="865"/>
      <c r="EA78" s="866"/>
    </row>
    <row r="79" spans="2:131" ht="22.5" customHeight="1" thickBot="1" x14ac:dyDescent="0.2">
      <c r="B79" s="186" t="s">
        <v>457</v>
      </c>
      <c r="C79" s="983" t="s">
        <v>482</v>
      </c>
      <c r="D79" s="984"/>
      <c r="E79" s="984"/>
      <c r="F79" s="984"/>
      <c r="G79" s="984"/>
      <c r="H79" s="984"/>
      <c r="I79" s="984"/>
      <c r="J79" s="984"/>
      <c r="K79" s="984"/>
      <c r="L79" s="984"/>
      <c r="M79" s="984"/>
      <c r="N79" s="984"/>
      <c r="O79" s="984"/>
      <c r="P79" s="984"/>
      <c r="Q79" s="985"/>
      <c r="R79" s="852"/>
      <c r="S79" s="853"/>
      <c r="T79" s="853"/>
      <c r="U79" s="853"/>
      <c r="V79" s="853"/>
      <c r="W79" s="853"/>
      <c r="X79" s="853"/>
      <c r="Y79" s="853"/>
      <c r="Z79" s="853"/>
      <c r="AA79" s="853"/>
      <c r="AB79" s="853"/>
      <c r="AC79" s="853"/>
      <c r="AD79" s="853"/>
      <c r="AE79" s="853"/>
      <c r="AF79" s="914"/>
      <c r="AG79" s="915">
        <v>593</v>
      </c>
      <c r="AH79" s="860"/>
      <c r="AI79" s="860"/>
      <c r="AJ79" s="860"/>
      <c r="AK79" s="916"/>
      <c r="AL79" s="918"/>
      <c r="AM79" s="853"/>
      <c r="AN79" s="853"/>
      <c r="AO79" s="853"/>
      <c r="AP79" s="853"/>
      <c r="AQ79" s="860">
        <v>10379</v>
      </c>
      <c r="AR79" s="860"/>
      <c r="AS79" s="860"/>
      <c r="AT79" s="860"/>
      <c r="AU79" s="860"/>
      <c r="AV79" s="860">
        <v>5243</v>
      </c>
      <c r="AW79" s="860"/>
      <c r="AX79" s="860"/>
      <c r="AY79" s="860"/>
      <c r="AZ79" s="860"/>
      <c r="BA79" s="919" t="s">
        <v>174</v>
      </c>
      <c r="BB79" s="919"/>
      <c r="BC79" s="919"/>
      <c r="BD79" s="919"/>
      <c r="BE79" s="919"/>
      <c r="BF79" s="850"/>
      <c r="BG79" s="850"/>
      <c r="BH79" s="850"/>
      <c r="BI79" s="850"/>
      <c r="BJ79" s="851"/>
      <c r="BK79" s="841" t="s">
        <v>174</v>
      </c>
      <c r="BL79" s="841"/>
      <c r="BM79" s="841"/>
      <c r="BN79" s="841"/>
      <c r="BO79" s="917"/>
      <c r="BR79" s="184">
        <v>73</v>
      </c>
      <c r="BS79" s="185"/>
      <c r="BT79" s="867"/>
      <c r="BU79" s="868"/>
      <c r="BV79" s="868"/>
      <c r="BW79" s="868"/>
      <c r="BX79" s="868"/>
      <c r="BY79" s="868"/>
      <c r="BZ79" s="868"/>
      <c r="CA79" s="868"/>
      <c r="CB79" s="868"/>
      <c r="CC79" s="868"/>
      <c r="CD79" s="868"/>
      <c r="CE79" s="868"/>
      <c r="CF79" s="868"/>
      <c r="CG79" s="868"/>
      <c r="CH79" s="869"/>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64"/>
      <c r="DX79" s="865"/>
      <c r="DY79" s="865"/>
      <c r="DZ79" s="865"/>
      <c r="EA79" s="866"/>
    </row>
    <row r="80" spans="2:131" ht="22.5" customHeight="1" x14ac:dyDescent="0.15">
      <c r="BR80" s="184">
        <v>74</v>
      </c>
      <c r="BS80" s="185"/>
      <c r="BT80" s="867"/>
      <c r="BU80" s="868"/>
      <c r="BV80" s="868"/>
      <c r="BW80" s="868"/>
      <c r="BX80" s="868"/>
      <c r="BY80" s="868"/>
      <c r="BZ80" s="868"/>
      <c r="CA80" s="868"/>
      <c r="CB80" s="868"/>
      <c r="CC80" s="868"/>
      <c r="CD80" s="868"/>
      <c r="CE80" s="868"/>
      <c r="CF80" s="868"/>
      <c r="CG80" s="868"/>
      <c r="CH80" s="869"/>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64"/>
      <c r="DX80" s="865"/>
      <c r="DY80" s="865"/>
      <c r="DZ80" s="865"/>
      <c r="EA80" s="866"/>
    </row>
    <row r="81" spans="2:131" ht="22.5" customHeight="1" thickBot="1" x14ac:dyDescent="0.2">
      <c r="B81" s="177" t="s">
        <v>483</v>
      </c>
      <c r="BR81" s="184">
        <v>75</v>
      </c>
      <c r="BS81" s="185"/>
      <c r="BT81" s="867"/>
      <c r="BU81" s="868"/>
      <c r="BV81" s="868"/>
      <c r="BW81" s="868"/>
      <c r="BX81" s="868"/>
      <c r="BY81" s="868"/>
      <c r="BZ81" s="868"/>
      <c r="CA81" s="868"/>
      <c r="CB81" s="868"/>
      <c r="CC81" s="868"/>
      <c r="CD81" s="868"/>
      <c r="CE81" s="868"/>
      <c r="CF81" s="868"/>
      <c r="CG81" s="868"/>
      <c r="CH81" s="869"/>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64"/>
      <c r="DX81" s="865"/>
      <c r="DY81" s="865"/>
      <c r="DZ81" s="865"/>
      <c r="EA81" s="866"/>
    </row>
    <row r="82" spans="2:131" ht="22.5" customHeight="1" x14ac:dyDescent="0.15">
      <c r="B82" s="899" t="s">
        <v>484</v>
      </c>
      <c r="C82" s="900"/>
      <c r="D82" s="900"/>
      <c r="E82" s="900"/>
      <c r="F82" s="900"/>
      <c r="G82" s="900"/>
      <c r="H82" s="900"/>
      <c r="I82" s="900"/>
      <c r="J82" s="900"/>
      <c r="K82" s="900"/>
      <c r="L82" s="900"/>
      <c r="M82" s="900"/>
      <c r="N82" s="900"/>
      <c r="O82" s="900"/>
      <c r="P82" s="900"/>
      <c r="Q82" s="901"/>
      <c r="R82" s="893" t="s">
        <v>460</v>
      </c>
      <c r="S82" s="894"/>
      <c r="T82" s="894"/>
      <c r="U82" s="894"/>
      <c r="V82" s="905"/>
      <c r="W82" s="893" t="s">
        <v>461</v>
      </c>
      <c r="X82" s="894"/>
      <c r="Y82" s="894"/>
      <c r="Z82" s="894"/>
      <c r="AA82" s="905"/>
      <c r="AB82" s="893" t="s">
        <v>462</v>
      </c>
      <c r="AC82" s="894"/>
      <c r="AD82" s="894"/>
      <c r="AE82" s="894"/>
      <c r="AF82" s="905"/>
      <c r="AG82" s="907" t="s">
        <v>463</v>
      </c>
      <c r="AH82" s="908"/>
      <c r="AI82" s="908"/>
      <c r="AJ82" s="908"/>
      <c r="AK82" s="909"/>
      <c r="AL82" s="893" t="s">
        <v>464</v>
      </c>
      <c r="AM82" s="900"/>
      <c r="AN82" s="900"/>
      <c r="AO82" s="900"/>
      <c r="AP82" s="901"/>
      <c r="AQ82" s="893" t="s">
        <v>485</v>
      </c>
      <c r="AR82" s="894"/>
      <c r="AS82" s="894"/>
      <c r="AT82" s="894"/>
      <c r="AU82" s="905"/>
      <c r="AV82" s="893" t="s">
        <v>486</v>
      </c>
      <c r="AW82" s="894"/>
      <c r="AX82" s="894"/>
      <c r="AY82" s="894"/>
      <c r="AZ82" s="905"/>
      <c r="BA82" s="893" t="s">
        <v>440</v>
      </c>
      <c r="BB82" s="894"/>
      <c r="BC82" s="894"/>
      <c r="BD82" s="894"/>
      <c r="BE82" s="895"/>
      <c r="BR82" s="184">
        <v>76</v>
      </c>
      <c r="BS82" s="185"/>
      <c r="BT82" s="867"/>
      <c r="BU82" s="868"/>
      <c r="BV82" s="868"/>
      <c r="BW82" s="868"/>
      <c r="BX82" s="868"/>
      <c r="BY82" s="868"/>
      <c r="BZ82" s="868"/>
      <c r="CA82" s="868"/>
      <c r="CB82" s="868"/>
      <c r="CC82" s="868"/>
      <c r="CD82" s="868"/>
      <c r="CE82" s="868"/>
      <c r="CF82" s="868"/>
      <c r="CG82" s="868"/>
      <c r="CH82" s="869"/>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64"/>
      <c r="DX82" s="865"/>
      <c r="DY82" s="865"/>
      <c r="DZ82" s="865"/>
      <c r="EA82" s="866"/>
    </row>
    <row r="83" spans="2:131" ht="22.5" customHeight="1" thickBot="1" x14ac:dyDescent="0.2">
      <c r="B83" s="902"/>
      <c r="C83" s="903"/>
      <c r="D83" s="903"/>
      <c r="E83" s="903"/>
      <c r="F83" s="903"/>
      <c r="G83" s="903"/>
      <c r="H83" s="903"/>
      <c r="I83" s="903"/>
      <c r="J83" s="903"/>
      <c r="K83" s="903"/>
      <c r="L83" s="903"/>
      <c r="M83" s="903"/>
      <c r="N83" s="903"/>
      <c r="O83" s="903"/>
      <c r="P83" s="903"/>
      <c r="Q83" s="904"/>
      <c r="R83" s="896"/>
      <c r="S83" s="897"/>
      <c r="T83" s="897"/>
      <c r="U83" s="897"/>
      <c r="V83" s="906"/>
      <c r="W83" s="896"/>
      <c r="X83" s="897"/>
      <c r="Y83" s="897"/>
      <c r="Z83" s="897"/>
      <c r="AA83" s="906"/>
      <c r="AB83" s="896"/>
      <c r="AC83" s="897"/>
      <c r="AD83" s="897"/>
      <c r="AE83" s="897"/>
      <c r="AF83" s="906"/>
      <c r="AG83" s="910"/>
      <c r="AH83" s="911"/>
      <c r="AI83" s="911"/>
      <c r="AJ83" s="911"/>
      <c r="AK83" s="912"/>
      <c r="AL83" s="913"/>
      <c r="AM83" s="903"/>
      <c r="AN83" s="903"/>
      <c r="AO83" s="903"/>
      <c r="AP83" s="904"/>
      <c r="AQ83" s="896"/>
      <c r="AR83" s="897"/>
      <c r="AS83" s="897"/>
      <c r="AT83" s="897"/>
      <c r="AU83" s="906"/>
      <c r="AV83" s="896"/>
      <c r="AW83" s="897"/>
      <c r="AX83" s="897"/>
      <c r="AY83" s="897"/>
      <c r="AZ83" s="906"/>
      <c r="BA83" s="896"/>
      <c r="BB83" s="897"/>
      <c r="BC83" s="897"/>
      <c r="BD83" s="897"/>
      <c r="BE83" s="898"/>
      <c r="BR83" s="184">
        <v>77</v>
      </c>
      <c r="BS83" s="185"/>
      <c r="BT83" s="867"/>
      <c r="BU83" s="868"/>
      <c r="BV83" s="868"/>
      <c r="BW83" s="868"/>
      <c r="BX83" s="868"/>
      <c r="BY83" s="868"/>
      <c r="BZ83" s="868"/>
      <c r="CA83" s="868"/>
      <c r="CB83" s="868"/>
      <c r="CC83" s="868"/>
      <c r="CD83" s="868"/>
      <c r="CE83" s="868"/>
      <c r="CF83" s="868"/>
      <c r="CG83" s="868"/>
      <c r="CH83" s="869"/>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64"/>
      <c r="DX83" s="865"/>
      <c r="DY83" s="865"/>
      <c r="DZ83" s="865"/>
      <c r="EA83" s="866"/>
    </row>
    <row r="84" spans="2:131" ht="22.5" customHeight="1" thickTop="1" x14ac:dyDescent="0.15">
      <c r="B84" s="182">
        <v>1</v>
      </c>
      <c r="C84" s="889" t="s">
        <v>589</v>
      </c>
      <c r="D84" s="890"/>
      <c r="E84" s="890"/>
      <c r="F84" s="890"/>
      <c r="G84" s="890"/>
      <c r="H84" s="890"/>
      <c r="I84" s="890"/>
      <c r="J84" s="890"/>
      <c r="K84" s="890"/>
      <c r="L84" s="890"/>
      <c r="M84" s="890"/>
      <c r="N84" s="890"/>
      <c r="O84" s="890"/>
      <c r="P84" s="890"/>
      <c r="Q84" s="891"/>
      <c r="R84" s="892">
        <v>951</v>
      </c>
      <c r="S84" s="886"/>
      <c r="T84" s="886"/>
      <c r="U84" s="886"/>
      <c r="V84" s="886"/>
      <c r="W84" s="886">
        <v>838</v>
      </c>
      <c r="X84" s="886"/>
      <c r="Y84" s="886"/>
      <c r="Z84" s="886"/>
      <c r="AA84" s="886"/>
      <c r="AB84" s="886">
        <v>113</v>
      </c>
      <c r="AC84" s="886"/>
      <c r="AD84" s="886"/>
      <c r="AE84" s="886"/>
      <c r="AF84" s="886"/>
      <c r="AG84" s="886">
        <v>113</v>
      </c>
      <c r="AH84" s="886"/>
      <c r="AI84" s="886"/>
      <c r="AJ84" s="886"/>
      <c r="AK84" s="886"/>
      <c r="AL84" s="886" t="s">
        <v>587</v>
      </c>
      <c r="AM84" s="886"/>
      <c r="AN84" s="886"/>
      <c r="AO84" s="886"/>
      <c r="AP84" s="886"/>
      <c r="AQ84" s="886">
        <v>1699</v>
      </c>
      <c r="AR84" s="886"/>
      <c r="AS84" s="886"/>
      <c r="AT84" s="886"/>
      <c r="AU84" s="886"/>
      <c r="AV84" s="886">
        <v>275</v>
      </c>
      <c r="AW84" s="886"/>
      <c r="AX84" s="886"/>
      <c r="AY84" s="886"/>
      <c r="AZ84" s="886"/>
      <c r="BA84" s="887"/>
      <c r="BB84" s="887"/>
      <c r="BC84" s="887"/>
      <c r="BD84" s="887"/>
      <c r="BE84" s="888"/>
      <c r="BR84" s="184">
        <v>78</v>
      </c>
      <c r="BS84" s="185"/>
      <c r="BT84" s="867"/>
      <c r="BU84" s="868"/>
      <c r="BV84" s="868"/>
      <c r="BW84" s="868"/>
      <c r="BX84" s="868"/>
      <c r="BY84" s="868"/>
      <c r="BZ84" s="868"/>
      <c r="CA84" s="868"/>
      <c r="CB84" s="868"/>
      <c r="CC84" s="868"/>
      <c r="CD84" s="868"/>
      <c r="CE84" s="868"/>
      <c r="CF84" s="868"/>
      <c r="CG84" s="868"/>
      <c r="CH84" s="869"/>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64"/>
      <c r="DX84" s="865"/>
      <c r="DY84" s="865"/>
      <c r="DZ84" s="865"/>
      <c r="EA84" s="866"/>
    </row>
    <row r="85" spans="2:131" ht="22.5" customHeight="1" x14ac:dyDescent="0.15">
      <c r="B85" s="184">
        <v>2</v>
      </c>
      <c r="C85" s="881" t="s">
        <v>590</v>
      </c>
      <c r="D85" s="882"/>
      <c r="E85" s="882"/>
      <c r="F85" s="882"/>
      <c r="G85" s="882"/>
      <c r="H85" s="882"/>
      <c r="I85" s="882"/>
      <c r="J85" s="882"/>
      <c r="K85" s="882"/>
      <c r="L85" s="882"/>
      <c r="M85" s="882"/>
      <c r="N85" s="882"/>
      <c r="O85" s="882"/>
      <c r="P85" s="882"/>
      <c r="Q85" s="883"/>
      <c r="R85" s="884">
        <v>4</v>
      </c>
      <c r="S85" s="885"/>
      <c r="T85" s="885"/>
      <c r="U85" s="885"/>
      <c r="V85" s="885"/>
      <c r="W85" s="885">
        <v>1</v>
      </c>
      <c r="X85" s="885"/>
      <c r="Y85" s="885"/>
      <c r="Z85" s="885"/>
      <c r="AA85" s="885"/>
      <c r="AB85" s="885">
        <v>3</v>
      </c>
      <c r="AC85" s="885"/>
      <c r="AD85" s="885"/>
      <c r="AE85" s="885"/>
      <c r="AF85" s="885"/>
      <c r="AG85" s="885">
        <v>3</v>
      </c>
      <c r="AH85" s="885"/>
      <c r="AI85" s="885"/>
      <c r="AJ85" s="885"/>
      <c r="AK85" s="885"/>
      <c r="AL85" s="885" t="s">
        <v>587</v>
      </c>
      <c r="AM85" s="885"/>
      <c r="AN85" s="885"/>
      <c r="AO85" s="885"/>
      <c r="AP85" s="885"/>
      <c r="AQ85" s="885" t="s">
        <v>587</v>
      </c>
      <c r="AR85" s="885"/>
      <c r="AS85" s="885"/>
      <c r="AT85" s="885"/>
      <c r="AU85" s="885"/>
      <c r="AV85" s="885" t="s">
        <v>587</v>
      </c>
      <c r="AW85" s="885"/>
      <c r="AX85" s="885"/>
      <c r="AY85" s="885"/>
      <c r="AZ85" s="885"/>
      <c r="BA85" s="870"/>
      <c r="BB85" s="870"/>
      <c r="BC85" s="870"/>
      <c r="BD85" s="870"/>
      <c r="BE85" s="871"/>
      <c r="BR85" s="184">
        <v>79</v>
      </c>
      <c r="BS85" s="185"/>
      <c r="BT85" s="867"/>
      <c r="BU85" s="868"/>
      <c r="BV85" s="868"/>
      <c r="BW85" s="868"/>
      <c r="BX85" s="868"/>
      <c r="BY85" s="868"/>
      <c r="BZ85" s="868"/>
      <c r="CA85" s="868"/>
      <c r="CB85" s="868"/>
      <c r="CC85" s="868"/>
      <c r="CD85" s="868"/>
      <c r="CE85" s="868"/>
      <c r="CF85" s="868"/>
      <c r="CG85" s="868"/>
      <c r="CH85" s="869"/>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64"/>
      <c r="DX85" s="865"/>
      <c r="DY85" s="865"/>
      <c r="DZ85" s="865"/>
      <c r="EA85" s="866"/>
    </row>
    <row r="86" spans="2:131" ht="22.5" customHeight="1" x14ac:dyDescent="0.15">
      <c r="B86" s="184">
        <v>3</v>
      </c>
      <c r="C86" s="881" t="s">
        <v>591</v>
      </c>
      <c r="D86" s="882"/>
      <c r="E86" s="882"/>
      <c r="F86" s="882"/>
      <c r="G86" s="882"/>
      <c r="H86" s="882"/>
      <c r="I86" s="882"/>
      <c r="J86" s="882"/>
      <c r="K86" s="882"/>
      <c r="L86" s="882"/>
      <c r="M86" s="882"/>
      <c r="N86" s="882"/>
      <c r="O86" s="882"/>
      <c r="P86" s="882"/>
      <c r="Q86" s="883"/>
      <c r="R86" s="884">
        <v>166</v>
      </c>
      <c r="S86" s="885"/>
      <c r="T86" s="885"/>
      <c r="U86" s="885"/>
      <c r="V86" s="885"/>
      <c r="W86" s="885">
        <v>162</v>
      </c>
      <c r="X86" s="885"/>
      <c r="Y86" s="885"/>
      <c r="Z86" s="885"/>
      <c r="AA86" s="885"/>
      <c r="AB86" s="885">
        <v>4</v>
      </c>
      <c r="AC86" s="885"/>
      <c r="AD86" s="885"/>
      <c r="AE86" s="885"/>
      <c r="AF86" s="885"/>
      <c r="AG86" s="885">
        <v>4</v>
      </c>
      <c r="AH86" s="885"/>
      <c r="AI86" s="885"/>
      <c r="AJ86" s="885"/>
      <c r="AK86" s="885"/>
      <c r="AL86" s="885" t="s">
        <v>588</v>
      </c>
      <c r="AM86" s="885"/>
      <c r="AN86" s="885"/>
      <c r="AO86" s="885"/>
      <c r="AP86" s="885"/>
      <c r="AQ86" s="885">
        <v>160</v>
      </c>
      <c r="AR86" s="885"/>
      <c r="AS86" s="885"/>
      <c r="AT86" s="885"/>
      <c r="AU86" s="885"/>
      <c r="AV86" s="885">
        <v>80</v>
      </c>
      <c r="AW86" s="885"/>
      <c r="AX86" s="885"/>
      <c r="AY86" s="885"/>
      <c r="AZ86" s="885"/>
      <c r="BA86" s="870"/>
      <c r="BB86" s="870"/>
      <c r="BC86" s="870"/>
      <c r="BD86" s="870"/>
      <c r="BE86" s="871"/>
      <c r="BR86" s="184">
        <v>80</v>
      </c>
      <c r="BS86" s="185"/>
      <c r="BT86" s="867"/>
      <c r="BU86" s="868"/>
      <c r="BV86" s="868"/>
      <c r="BW86" s="868"/>
      <c r="BX86" s="868"/>
      <c r="BY86" s="868"/>
      <c r="BZ86" s="868"/>
      <c r="CA86" s="868"/>
      <c r="CB86" s="868"/>
      <c r="CC86" s="868"/>
      <c r="CD86" s="868"/>
      <c r="CE86" s="868"/>
      <c r="CF86" s="868"/>
      <c r="CG86" s="868"/>
      <c r="CH86" s="869"/>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64"/>
      <c r="DX86" s="865"/>
      <c r="DY86" s="865"/>
      <c r="DZ86" s="865"/>
      <c r="EA86" s="866"/>
    </row>
    <row r="87" spans="2:131" ht="22.5" customHeight="1" x14ac:dyDescent="0.15">
      <c r="B87" s="184">
        <v>4</v>
      </c>
      <c r="C87" s="881" t="s">
        <v>592</v>
      </c>
      <c r="D87" s="882"/>
      <c r="E87" s="882"/>
      <c r="F87" s="882"/>
      <c r="G87" s="882"/>
      <c r="H87" s="882"/>
      <c r="I87" s="882"/>
      <c r="J87" s="882"/>
      <c r="K87" s="882"/>
      <c r="L87" s="882"/>
      <c r="M87" s="882"/>
      <c r="N87" s="882"/>
      <c r="O87" s="882"/>
      <c r="P87" s="882"/>
      <c r="Q87" s="883"/>
      <c r="R87" s="884">
        <v>62</v>
      </c>
      <c r="S87" s="885"/>
      <c r="T87" s="885"/>
      <c r="U87" s="885"/>
      <c r="V87" s="885"/>
      <c r="W87" s="885">
        <v>61</v>
      </c>
      <c r="X87" s="885"/>
      <c r="Y87" s="885"/>
      <c r="Z87" s="885"/>
      <c r="AA87" s="885"/>
      <c r="AB87" s="885">
        <v>1</v>
      </c>
      <c r="AC87" s="885"/>
      <c r="AD87" s="885"/>
      <c r="AE87" s="885"/>
      <c r="AF87" s="885"/>
      <c r="AG87" s="885">
        <v>1</v>
      </c>
      <c r="AH87" s="885"/>
      <c r="AI87" s="885"/>
      <c r="AJ87" s="885"/>
      <c r="AK87" s="885"/>
      <c r="AL87" s="885" t="s">
        <v>587</v>
      </c>
      <c r="AM87" s="885"/>
      <c r="AN87" s="885"/>
      <c r="AO87" s="885"/>
      <c r="AP87" s="885"/>
      <c r="AQ87" s="885" t="s">
        <v>587</v>
      </c>
      <c r="AR87" s="885"/>
      <c r="AS87" s="885"/>
      <c r="AT87" s="885"/>
      <c r="AU87" s="885"/>
      <c r="AV87" s="885" t="s">
        <v>587</v>
      </c>
      <c r="AW87" s="885"/>
      <c r="AX87" s="885"/>
      <c r="AY87" s="885"/>
      <c r="AZ87" s="885"/>
      <c r="BA87" s="870"/>
      <c r="BB87" s="870"/>
      <c r="BC87" s="870"/>
      <c r="BD87" s="870"/>
      <c r="BE87" s="871"/>
      <c r="BR87" s="184">
        <v>81</v>
      </c>
      <c r="BS87" s="185"/>
      <c r="BT87" s="867"/>
      <c r="BU87" s="868"/>
      <c r="BV87" s="868"/>
      <c r="BW87" s="868"/>
      <c r="BX87" s="868"/>
      <c r="BY87" s="868"/>
      <c r="BZ87" s="868"/>
      <c r="CA87" s="868"/>
      <c r="CB87" s="868"/>
      <c r="CC87" s="868"/>
      <c r="CD87" s="868"/>
      <c r="CE87" s="868"/>
      <c r="CF87" s="868"/>
      <c r="CG87" s="868"/>
      <c r="CH87" s="869"/>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64"/>
      <c r="DX87" s="865"/>
      <c r="DY87" s="865"/>
      <c r="DZ87" s="865"/>
      <c r="EA87" s="866"/>
    </row>
    <row r="88" spans="2:131" ht="22.5" customHeight="1" x14ac:dyDescent="0.15">
      <c r="B88" s="184">
        <v>5</v>
      </c>
      <c r="C88" s="881" t="s">
        <v>593</v>
      </c>
      <c r="D88" s="882"/>
      <c r="E88" s="882"/>
      <c r="F88" s="882"/>
      <c r="G88" s="882"/>
      <c r="H88" s="882"/>
      <c r="I88" s="882"/>
      <c r="J88" s="882"/>
      <c r="K88" s="882"/>
      <c r="L88" s="882"/>
      <c r="M88" s="882"/>
      <c r="N88" s="882"/>
      <c r="O88" s="882"/>
      <c r="P88" s="882"/>
      <c r="Q88" s="883"/>
      <c r="R88" s="884">
        <v>2</v>
      </c>
      <c r="S88" s="885"/>
      <c r="T88" s="885"/>
      <c r="U88" s="885"/>
      <c r="V88" s="885"/>
      <c r="W88" s="885">
        <v>1</v>
      </c>
      <c r="X88" s="885"/>
      <c r="Y88" s="885"/>
      <c r="Z88" s="885"/>
      <c r="AA88" s="885"/>
      <c r="AB88" s="885">
        <v>0</v>
      </c>
      <c r="AC88" s="885"/>
      <c r="AD88" s="885"/>
      <c r="AE88" s="885"/>
      <c r="AF88" s="885"/>
      <c r="AG88" s="885">
        <v>0</v>
      </c>
      <c r="AH88" s="885"/>
      <c r="AI88" s="885"/>
      <c r="AJ88" s="885"/>
      <c r="AK88" s="885"/>
      <c r="AL88" s="885" t="s">
        <v>587</v>
      </c>
      <c r="AM88" s="885"/>
      <c r="AN88" s="885"/>
      <c r="AO88" s="885"/>
      <c r="AP88" s="885"/>
      <c r="AQ88" s="885" t="s">
        <v>588</v>
      </c>
      <c r="AR88" s="885"/>
      <c r="AS88" s="885"/>
      <c r="AT88" s="885"/>
      <c r="AU88" s="885"/>
      <c r="AV88" s="885" t="s">
        <v>588</v>
      </c>
      <c r="AW88" s="885"/>
      <c r="AX88" s="885"/>
      <c r="AY88" s="885"/>
      <c r="AZ88" s="885"/>
      <c r="BA88" s="870"/>
      <c r="BB88" s="870"/>
      <c r="BC88" s="870"/>
      <c r="BD88" s="870"/>
      <c r="BE88" s="871"/>
      <c r="BR88" s="184">
        <v>82</v>
      </c>
      <c r="BS88" s="185"/>
      <c r="BT88" s="867"/>
      <c r="BU88" s="868"/>
      <c r="BV88" s="868"/>
      <c r="BW88" s="868"/>
      <c r="BX88" s="868"/>
      <c r="BY88" s="868"/>
      <c r="BZ88" s="868"/>
      <c r="CA88" s="868"/>
      <c r="CB88" s="868"/>
      <c r="CC88" s="868"/>
      <c r="CD88" s="868"/>
      <c r="CE88" s="868"/>
      <c r="CF88" s="868"/>
      <c r="CG88" s="868"/>
      <c r="CH88" s="869"/>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64"/>
      <c r="DX88" s="865"/>
      <c r="DY88" s="865"/>
      <c r="DZ88" s="865"/>
      <c r="EA88" s="866"/>
    </row>
    <row r="89" spans="2:131" ht="22.5" customHeight="1" x14ac:dyDescent="0.15">
      <c r="B89" s="184">
        <v>6</v>
      </c>
      <c r="C89" s="881" t="s">
        <v>594</v>
      </c>
      <c r="D89" s="882"/>
      <c r="E89" s="882"/>
      <c r="F89" s="882"/>
      <c r="G89" s="882"/>
      <c r="H89" s="882"/>
      <c r="I89" s="882"/>
      <c r="J89" s="882"/>
      <c r="K89" s="882"/>
      <c r="L89" s="882"/>
      <c r="M89" s="882"/>
      <c r="N89" s="882"/>
      <c r="O89" s="882"/>
      <c r="P89" s="882"/>
      <c r="Q89" s="883"/>
      <c r="R89" s="884">
        <v>7</v>
      </c>
      <c r="S89" s="885"/>
      <c r="T89" s="885"/>
      <c r="U89" s="885"/>
      <c r="V89" s="885"/>
      <c r="W89" s="885">
        <v>7</v>
      </c>
      <c r="X89" s="885"/>
      <c r="Y89" s="885"/>
      <c r="Z89" s="885"/>
      <c r="AA89" s="885"/>
      <c r="AB89" s="885">
        <v>1</v>
      </c>
      <c r="AC89" s="885"/>
      <c r="AD89" s="885"/>
      <c r="AE89" s="885"/>
      <c r="AF89" s="885"/>
      <c r="AG89" s="885">
        <v>1</v>
      </c>
      <c r="AH89" s="885"/>
      <c r="AI89" s="885"/>
      <c r="AJ89" s="885"/>
      <c r="AK89" s="885"/>
      <c r="AL89" s="885">
        <v>3</v>
      </c>
      <c r="AM89" s="885"/>
      <c r="AN89" s="885"/>
      <c r="AO89" s="885"/>
      <c r="AP89" s="885"/>
      <c r="AQ89" s="885" t="s">
        <v>587</v>
      </c>
      <c r="AR89" s="885"/>
      <c r="AS89" s="885"/>
      <c r="AT89" s="885"/>
      <c r="AU89" s="885"/>
      <c r="AV89" s="885" t="s">
        <v>588</v>
      </c>
      <c r="AW89" s="885"/>
      <c r="AX89" s="885"/>
      <c r="AY89" s="885"/>
      <c r="AZ89" s="885"/>
      <c r="BA89" s="870" t="s">
        <v>603</v>
      </c>
      <c r="BB89" s="870"/>
      <c r="BC89" s="870"/>
      <c r="BD89" s="870"/>
      <c r="BE89" s="871"/>
      <c r="BR89" s="184">
        <v>83</v>
      </c>
      <c r="BS89" s="185"/>
      <c r="BT89" s="867"/>
      <c r="BU89" s="868"/>
      <c r="BV89" s="868"/>
      <c r="BW89" s="868"/>
      <c r="BX89" s="868"/>
      <c r="BY89" s="868"/>
      <c r="BZ89" s="868"/>
      <c r="CA89" s="868"/>
      <c r="CB89" s="868"/>
      <c r="CC89" s="868"/>
      <c r="CD89" s="868"/>
      <c r="CE89" s="868"/>
      <c r="CF89" s="868"/>
      <c r="CG89" s="868"/>
      <c r="CH89" s="869"/>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64"/>
      <c r="DX89" s="865"/>
      <c r="DY89" s="865"/>
      <c r="DZ89" s="865"/>
      <c r="EA89" s="866"/>
    </row>
    <row r="90" spans="2:131" ht="22.5" customHeight="1" x14ac:dyDescent="0.15">
      <c r="B90" s="184">
        <v>7</v>
      </c>
      <c r="C90" s="881" t="s">
        <v>595</v>
      </c>
      <c r="D90" s="882"/>
      <c r="E90" s="882"/>
      <c r="F90" s="882"/>
      <c r="G90" s="882"/>
      <c r="H90" s="882"/>
      <c r="I90" s="882"/>
      <c r="J90" s="882"/>
      <c r="K90" s="882"/>
      <c r="L90" s="882"/>
      <c r="M90" s="882"/>
      <c r="N90" s="882"/>
      <c r="O90" s="882"/>
      <c r="P90" s="882"/>
      <c r="Q90" s="883"/>
      <c r="R90" s="884">
        <v>12053</v>
      </c>
      <c r="S90" s="885"/>
      <c r="T90" s="885"/>
      <c r="U90" s="885"/>
      <c r="V90" s="885"/>
      <c r="W90" s="885">
        <v>11834</v>
      </c>
      <c r="X90" s="885"/>
      <c r="Y90" s="885"/>
      <c r="Z90" s="885"/>
      <c r="AA90" s="885"/>
      <c r="AB90" s="885">
        <v>219</v>
      </c>
      <c r="AC90" s="885"/>
      <c r="AD90" s="885"/>
      <c r="AE90" s="885"/>
      <c r="AF90" s="885"/>
      <c r="AG90" s="885">
        <v>219</v>
      </c>
      <c r="AH90" s="885"/>
      <c r="AI90" s="885"/>
      <c r="AJ90" s="885"/>
      <c r="AK90" s="885"/>
      <c r="AL90" s="885">
        <v>3130</v>
      </c>
      <c r="AM90" s="885"/>
      <c r="AN90" s="885"/>
      <c r="AO90" s="885"/>
      <c r="AP90" s="885"/>
      <c r="AQ90" s="885" t="s">
        <v>587</v>
      </c>
      <c r="AR90" s="885"/>
      <c r="AS90" s="885"/>
      <c r="AT90" s="885"/>
      <c r="AU90" s="885"/>
      <c r="AV90" s="885" t="s">
        <v>587</v>
      </c>
      <c r="AW90" s="885"/>
      <c r="AX90" s="885"/>
      <c r="AY90" s="885"/>
      <c r="AZ90" s="885"/>
      <c r="BA90" s="870" t="s">
        <v>602</v>
      </c>
      <c r="BB90" s="870"/>
      <c r="BC90" s="870"/>
      <c r="BD90" s="870"/>
      <c r="BE90" s="871"/>
      <c r="BR90" s="184">
        <v>84</v>
      </c>
      <c r="BS90" s="185"/>
      <c r="BT90" s="867"/>
      <c r="BU90" s="868"/>
      <c r="BV90" s="868"/>
      <c r="BW90" s="868"/>
      <c r="BX90" s="868"/>
      <c r="BY90" s="868"/>
      <c r="BZ90" s="868"/>
      <c r="CA90" s="868"/>
      <c r="CB90" s="868"/>
      <c r="CC90" s="868"/>
      <c r="CD90" s="868"/>
      <c r="CE90" s="868"/>
      <c r="CF90" s="868"/>
      <c r="CG90" s="868"/>
      <c r="CH90" s="869"/>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64"/>
      <c r="DX90" s="865"/>
      <c r="DY90" s="865"/>
      <c r="DZ90" s="865"/>
      <c r="EA90" s="866"/>
    </row>
    <row r="91" spans="2:131" ht="22.5" customHeight="1" x14ac:dyDescent="0.15">
      <c r="B91" s="184">
        <v>8</v>
      </c>
      <c r="C91" s="881" t="s">
        <v>596</v>
      </c>
      <c r="D91" s="882"/>
      <c r="E91" s="882"/>
      <c r="F91" s="882"/>
      <c r="G91" s="882"/>
      <c r="H91" s="882"/>
      <c r="I91" s="882"/>
      <c r="J91" s="882"/>
      <c r="K91" s="882"/>
      <c r="L91" s="882"/>
      <c r="M91" s="882"/>
      <c r="N91" s="882"/>
      <c r="O91" s="882"/>
      <c r="P91" s="882"/>
      <c r="Q91" s="883"/>
      <c r="R91" s="884">
        <v>688</v>
      </c>
      <c r="S91" s="885"/>
      <c r="T91" s="885"/>
      <c r="U91" s="885"/>
      <c r="V91" s="885"/>
      <c r="W91" s="885">
        <v>645</v>
      </c>
      <c r="X91" s="885"/>
      <c r="Y91" s="885"/>
      <c r="Z91" s="885"/>
      <c r="AA91" s="885"/>
      <c r="AB91" s="885">
        <v>43</v>
      </c>
      <c r="AC91" s="885"/>
      <c r="AD91" s="885"/>
      <c r="AE91" s="885"/>
      <c r="AF91" s="885"/>
      <c r="AG91" s="885">
        <v>43</v>
      </c>
      <c r="AH91" s="885"/>
      <c r="AI91" s="885"/>
      <c r="AJ91" s="885"/>
      <c r="AK91" s="885"/>
      <c r="AL91" s="885" t="s">
        <v>587</v>
      </c>
      <c r="AM91" s="885"/>
      <c r="AN91" s="885"/>
      <c r="AO91" s="885"/>
      <c r="AP91" s="885"/>
      <c r="AQ91" s="885">
        <v>98</v>
      </c>
      <c r="AR91" s="885"/>
      <c r="AS91" s="885"/>
      <c r="AT91" s="885"/>
      <c r="AU91" s="885"/>
      <c r="AV91" s="885">
        <v>59</v>
      </c>
      <c r="AW91" s="885"/>
      <c r="AX91" s="885"/>
      <c r="AY91" s="885"/>
      <c r="AZ91" s="885"/>
      <c r="BA91" s="870"/>
      <c r="BB91" s="870"/>
      <c r="BC91" s="870"/>
      <c r="BD91" s="870"/>
      <c r="BE91" s="871"/>
      <c r="BR91" s="184">
        <v>85</v>
      </c>
      <c r="BS91" s="185"/>
      <c r="BT91" s="867"/>
      <c r="BU91" s="868"/>
      <c r="BV91" s="868"/>
      <c r="BW91" s="868"/>
      <c r="BX91" s="868"/>
      <c r="BY91" s="868"/>
      <c r="BZ91" s="868"/>
      <c r="CA91" s="868"/>
      <c r="CB91" s="868"/>
      <c r="CC91" s="868"/>
      <c r="CD91" s="868"/>
      <c r="CE91" s="868"/>
      <c r="CF91" s="868"/>
      <c r="CG91" s="868"/>
      <c r="CH91" s="869"/>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64"/>
      <c r="DX91" s="865"/>
      <c r="DY91" s="865"/>
      <c r="DZ91" s="865"/>
      <c r="EA91" s="866"/>
    </row>
    <row r="92" spans="2:131" ht="22.5" customHeight="1" x14ac:dyDescent="0.15">
      <c r="B92" s="184">
        <v>9</v>
      </c>
      <c r="C92" s="881" t="s">
        <v>597</v>
      </c>
      <c r="D92" s="882"/>
      <c r="E92" s="882"/>
      <c r="F92" s="882"/>
      <c r="G92" s="882"/>
      <c r="H92" s="882"/>
      <c r="I92" s="882"/>
      <c r="J92" s="882"/>
      <c r="K92" s="882"/>
      <c r="L92" s="882"/>
      <c r="M92" s="882"/>
      <c r="N92" s="882"/>
      <c r="O92" s="882"/>
      <c r="P92" s="882"/>
      <c r="Q92" s="883"/>
      <c r="R92" s="884">
        <v>1517</v>
      </c>
      <c r="S92" s="885"/>
      <c r="T92" s="885"/>
      <c r="U92" s="885"/>
      <c r="V92" s="885"/>
      <c r="W92" s="885">
        <v>1460</v>
      </c>
      <c r="X92" s="885"/>
      <c r="Y92" s="885"/>
      <c r="Z92" s="885"/>
      <c r="AA92" s="885"/>
      <c r="AB92" s="885">
        <v>57</v>
      </c>
      <c r="AC92" s="885"/>
      <c r="AD92" s="885"/>
      <c r="AE92" s="885"/>
      <c r="AF92" s="885"/>
      <c r="AG92" s="885">
        <v>57</v>
      </c>
      <c r="AH92" s="885"/>
      <c r="AI92" s="885"/>
      <c r="AJ92" s="885"/>
      <c r="AK92" s="885"/>
      <c r="AL92" s="885" t="s">
        <v>587</v>
      </c>
      <c r="AM92" s="885"/>
      <c r="AN92" s="885"/>
      <c r="AO92" s="885"/>
      <c r="AP92" s="885"/>
      <c r="AQ92" s="885">
        <v>1967</v>
      </c>
      <c r="AR92" s="885"/>
      <c r="AS92" s="885"/>
      <c r="AT92" s="885"/>
      <c r="AU92" s="885"/>
      <c r="AV92" s="885">
        <v>160</v>
      </c>
      <c r="AW92" s="885"/>
      <c r="AX92" s="885"/>
      <c r="AY92" s="885"/>
      <c r="AZ92" s="885"/>
      <c r="BA92" s="870"/>
      <c r="BB92" s="870"/>
      <c r="BC92" s="870"/>
      <c r="BD92" s="870"/>
      <c r="BE92" s="871"/>
      <c r="BR92" s="184">
        <v>86</v>
      </c>
      <c r="BS92" s="185"/>
      <c r="BT92" s="867"/>
      <c r="BU92" s="868"/>
      <c r="BV92" s="868"/>
      <c r="BW92" s="868"/>
      <c r="BX92" s="868"/>
      <c r="BY92" s="868"/>
      <c r="BZ92" s="868"/>
      <c r="CA92" s="868"/>
      <c r="CB92" s="868"/>
      <c r="CC92" s="868"/>
      <c r="CD92" s="868"/>
      <c r="CE92" s="868"/>
      <c r="CF92" s="868"/>
      <c r="CG92" s="868"/>
      <c r="CH92" s="869"/>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64"/>
      <c r="DX92" s="865"/>
      <c r="DY92" s="865"/>
      <c r="DZ92" s="865"/>
      <c r="EA92" s="866"/>
    </row>
    <row r="93" spans="2:131" ht="22.5" customHeight="1" x14ac:dyDescent="0.15">
      <c r="B93" s="184">
        <v>10</v>
      </c>
      <c r="C93" s="881" t="s">
        <v>598</v>
      </c>
      <c r="D93" s="882"/>
      <c r="E93" s="882"/>
      <c r="F93" s="882"/>
      <c r="G93" s="882"/>
      <c r="H93" s="882"/>
      <c r="I93" s="882"/>
      <c r="J93" s="882"/>
      <c r="K93" s="882"/>
      <c r="L93" s="882"/>
      <c r="M93" s="882"/>
      <c r="N93" s="882"/>
      <c r="O93" s="882"/>
      <c r="P93" s="882"/>
      <c r="Q93" s="883"/>
      <c r="R93" s="884">
        <v>942</v>
      </c>
      <c r="S93" s="885"/>
      <c r="T93" s="885"/>
      <c r="U93" s="885"/>
      <c r="V93" s="885"/>
      <c r="W93" s="885">
        <v>934</v>
      </c>
      <c r="X93" s="885"/>
      <c r="Y93" s="885"/>
      <c r="Z93" s="885"/>
      <c r="AA93" s="885"/>
      <c r="AB93" s="885">
        <v>9</v>
      </c>
      <c r="AC93" s="885"/>
      <c r="AD93" s="885"/>
      <c r="AE93" s="885"/>
      <c r="AF93" s="885"/>
      <c r="AG93" s="885">
        <v>9</v>
      </c>
      <c r="AH93" s="885"/>
      <c r="AI93" s="885"/>
      <c r="AJ93" s="885"/>
      <c r="AK93" s="885"/>
      <c r="AL93" s="885" t="s">
        <v>587</v>
      </c>
      <c r="AM93" s="885"/>
      <c r="AN93" s="885"/>
      <c r="AO93" s="885"/>
      <c r="AP93" s="885"/>
      <c r="AQ93" s="885">
        <v>736</v>
      </c>
      <c r="AR93" s="885"/>
      <c r="AS93" s="885"/>
      <c r="AT93" s="885"/>
      <c r="AU93" s="885"/>
      <c r="AV93" s="885">
        <v>288</v>
      </c>
      <c r="AW93" s="885"/>
      <c r="AX93" s="885"/>
      <c r="AY93" s="885"/>
      <c r="AZ93" s="885"/>
      <c r="BA93" s="870"/>
      <c r="BB93" s="870"/>
      <c r="BC93" s="870"/>
      <c r="BD93" s="870"/>
      <c r="BE93" s="871"/>
      <c r="BR93" s="184">
        <v>87</v>
      </c>
      <c r="BS93" s="185"/>
      <c r="BT93" s="867"/>
      <c r="BU93" s="868"/>
      <c r="BV93" s="868"/>
      <c r="BW93" s="868"/>
      <c r="BX93" s="868"/>
      <c r="BY93" s="868"/>
      <c r="BZ93" s="868"/>
      <c r="CA93" s="868"/>
      <c r="CB93" s="868"/>
      <c r="CC93" s="868"/>
      <c r="CD93" s="868"/>
      <c r="CE93" s="868"/>
      <c r="CF93" s="868"/>
      <c r="CG93" s="868"/>
      <c r="CH93" s="869"/>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64"/>
      <c r="DX93" s="865"/>
      <c r="DY93" s="865"/>
      <c r="DZ93" s="865"/>
      <c r="EA93" s="866"/>
    </row>
    <row r="94" spans="2:131" ht="22.5" customHeight="1" x14ac:dyDescent="0.15">
      <c r="B94" s="184">
        <v>11</v>
      </c>
      <c r="C94" s="881" t="s">
        <v>586</v>
      </c>
      <c r="D94" s="882"/>
      <c r="E94" s="882"/>
      <c r="F94" s="882"/>
      <c r="G94" s="882"/>
      <c r="H94" s="882"/>
      <c r="I94" s="882"/>
      <c r="J94" s="882"/>
      <c r="K94" s="882"/>
      <c r="L94" s="882"/>
      <c r="M94" s="882"/>
      <c r="N94" s="882"/>
      <c r="O94" s="882"/>
      <c r="P94" s="882"/>
      <c r="Q94" s="883"/>
      <c r="R94" s="884">
        <v>5259</v>
      </c>
      <c r="S94" s="885"/>
      <c r="T94" s="885"/>
      <c r="U94" s="885"/>
      <c r="V94" s="885"/>
      <c r="W94" s="885">
        <v>5243</v>
      </c>
      <c r="X94" s="885"/>
      <c r="Y94" s="885"/>
      <c r="Z94" s="885"/>
      <c r="AA94" s="885"/>
      <c r="AB94" s="885">
        <v>17</v>
      </c>
      <c r="AC94" s="885"/>
      <c r="AD94" s="885"/>
      <c r="AE94" s="885"/>
      <c r="AF94" s="885"/>
      <c r="AG94" s="885">
        <v>17</v>
      </c>
      <c r="AH94" s="885"/>
      <c r="AI94" s="885"/>
      <c r="AJ94" s="885"/>
      <c r="AK94" s="885"/>
      <c r="AL94" s="885" t="s">
        <v>587</v>
      </c>
      <c r="AM94" s="885"/>
      <c r="AN94" s="885"/>
      <c r="AO94" s="885"/>
      <c r="AP94" s="885"/>
      <c r="AQ94" s="885" t="s">
        <v>174</v>
      </c>
      <c r="AR94" s="885"/>
      <c r="AS94" s="885"/>
      <c r="AT94" s="885"/>
      <c r="AU94" s="885"/>
      <c r="AV94" s="885" t="s">
        <v>174</v>
      </c>
      <c r="AW94" s="885"/>
      <c r="AX94" s="885"/>
      <c r="AY94" s="885"/>
      <c r="AZ94" s="885"/>
      <c r="BA94" s="870"/>
      <c r="BB94" s="870"/>
      <c r="BC94" s="870"/>
      <c r="BD94" s="870"/>
      <c r="BE94" s="871"/>
      <c r="BR94" s="184">
        <v>88</v>
      </c>
      <c r="BS94" s="185"/>
      <c r="BT94" s="867"/>
      <c r="BU94" s="868"/>
      <c r="BV94" s="868"/>
      <c r="BW94" s="868"/>
      <c r="BX94" s="868"/>
      <c r="BY94" s="868"/>
      <c r="BZ94" s="868"/>
      <c r="CA94" s="868"/>
      <c r="CB94" s="868"/>
      <c r="CC94" s="868"/>
      <c r="CD94" s="868"/>
      <c r="CE94" s="868"/>
      <c r="CF94" s="868"/>
      <c r="CG94" s="868"/>
      <c r="CH94" s="869"/>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64"/>
      <c r="DX94" s="865"/>
      <c r="DY94" s="865"/>
      <c r="DZ94" s="865"/>
      <c r="EA94" s="866"/>
    </row>
    <row r="95" spans="2:131" ht="22.5" customHeight="1" x14ac:dyDescent="0.15">
      <c r="B95" s="184">
        <v>12</v>
      </c>
      <c r="C95" s="881" t="s">
        <v>599</v>
      </c>
      <c r="D95" s="882"/>
      <c r="E95" s="882"/>
      <c r="F95" s="882"/>
      <c r="G95" s="882"/>
      <c r="H95" s="882"/>
      <c r="I95" s="882"/>
      <c r="J95" s="882"/>
      <c r="K95" s="882"/>
      <c r="L95" s="882"/>
      <c r="M95" s="882"/>
      <c r="N95" s="882"/>
      <c r="O95" s="882"/>
      <c r="P95" s="882"/>
      <c r="Q95" s="883"/>
      <c r="R95" s="884">
        <v>266</v>
      </c>
      <c r="S95" s="885"/>
      <c r="T95" s="885"/>
      <c r="U95" s="885"/>
      <c r="V95" s="885"/>
      <c r="W95" s="885">
        <v>263</v>
      </c>
      <c r="X95" s="885"/>
      <c r="Y95" s="885"/>
      <c r="Z95" s="885"/>
      <c r="AA95" s="885"/>
      <c r="AB95" s="885">
        <v>3</v>
      </c>
      <c r="AC95" s="885"/>
      <c r="AD95" s="885"/>
      <c r="AE95" s="885"/>
      <c r="AF95" s="885"/>
      <c r="AG95" s="885">
        <v>3</v>
      </c>
      <c r="AH95" s="885"/>
      <c r="AI95" s="885"/>
      <c r="AJ95" s="885"/>
      <c r="AK95" s="885"/>
      <c r="AL95" s="885" t="s">
        <v>174</v>
      </c>
      <c r="AM95" s="885"/>
      <c r="AN95" s="885"/>
      <c r="AO95" s="885"/>
      <c r="AP95" s="885"/>
      <c r="AQ95" s="885">
        <v>14</v>
      </c>
      <c r="AR95" s="885"/>
      <c r="AS95" s="885"/>
      <c r="AT95" s="885"/>
      <c r="AU95" s="885"/>
      <c r="AV95" s="885">
        <v>8</v>
      </c>
      <c r="AW95" s="885"/>
      <c r="AX95" s="885"/>
      <c r="AY95" s="885"/>
      <c r="AZ95" s="885"/>
      <c r="BA95" s="870"/>
      <c r="BB95" s="870"/>
      <c r="BC95" s="870"/>
      <c r="BD95" s="870"/>
      <c r="BE95" s="871"/>
      <c r="BR95" s="184">
        <v>89</v>
      </c>
      <c r="BS95" s="185"/>
      <c r="BT95" s="867"/>
      <c r="BU95" s="868"/>
      <c r="BV95" s="868"/>
      <c r="BW95" s="868"/>
      <c r="BX95" s="868"/>
      <c r="BY95" s="868"/>
      <c r="BZ95" s="868"/>
      <c r="CA95" s="868"/>
      <c r="CB95" s="868"/>
      <c r="CC95" s="868"/>
      <c r="CD95" s="868"/>
      <c r="CE95" s="868"/>
      <c r="CF95" s="868"/>
      <c r="CG95" s="868"/>
      <c r="CH95" s="869"/>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64"/>
      <c r="DX95" s="865"/>
      <c r="DY95" s="865"/>
      <c r="DZ95" s="865"/>
      <c r="EA95" s="866"/>
    </row>
    <row r="96" spans="2:131" ht="22.5" customHeight="1" x14ac:dyDescent="0.15">
      <c r="B96" s="184">
        <v>13</v>
      </c>
      <c r="C96" s="881" t="s">
        <v>600</v>
      </c>
      <c r="D96" s="882"/>
      <c r="E96" s="882"/>
      <c r="F96" s="882"/>
      <c r="G96" s="882"/>
      <c r="H96" s="882"/>
      <c r="I96" s="882"/>
      <c r="J96" s="882"/>
      <c r="K96" s="882"/>
      <c r="L96" s="882"/>
      <c r="M96" s="882"/>
      <c r="N96" s="882"/>
      <c r="O96" s="882"/>
      <c r="P96" s="882"/>
      <c r="Q96" s="883"/>
      <c r="R96" s="884">
        <v>268</v>
      </c>
      <c r="S96" s="885"/>
      <c r="T96" s="885"/>
      <c r="U96" s="885"/>
      <c r="V96" s="885"/>
      <c r="W96" s="885">
        <v>227</v>
      </c>
      <c r="X96" s="885"/>
      <c r="Y96" s="885"/>
      <c r="Z96" s="885"/>
      <c r="AA96" s="885"/>
      <c r="AB96" s="885">
        <v>40</v>
      </c>
      <c r="AC96" s="885"/>
      <c r="AD96" s="885"/>
      <c r="AE96" s="885"/>
      <c r="AF96" s="885"/>
      <c r="AG96" s="885">
        <v>40</v>
      </c>
      <c r="AH96" s="885"/>
      <c r="AI96" s="885"/>
      <c r="AJ96" s="885"/>
      <c r="AK96" s="885"/>
      <c r="AL96" s="885" t="s">
        <v>587</v>
      </c>
      <c r="AM96" s="885"/>
      <c r="AN96" s="885"/>
      <c r="AO96" s="885"/>
      <c r="AP96" s="885"/>
      <c r="AQ96" s="885" t="s">
        <v>588</v>
      </c>
      <c r="AR96" s="885"/>
      <c r="AS96" s="885"/>
      <c r="AT96" s="885"/>
      <c r="AU96" s="885"/>
      <c r="AV96" s="885" t="s">
        <v>587</v>
      </c>
      <c r="AW96" s="885"/>
      <c r="AX96" s="885"/>
      <c r="AY96" s="885"/>
      <c r="AZ96" s="885"/>
      <c r="BA96" s="870"/>
      <c r="BB96" s="870"/>
      <c r="BC96" s="870"/>
      <c r="BD96" s="870"/>
      <c r="BE96" s="871"/>
      <c r="BR96" s="184">
        <v>90</v>
      </c>
      <c r="BS96" s="185"/>
      <c r="BT96" s="867"/>
      <c r="BU96" s="868"/>
      <c r="BV96" s="868"/>
      <c r="BW96" s="868"/>
      <c r="BX96" s="868"/>
      <c r="BY96" s="868"/>
      <c r="BZ96" s="868"/>
      <c r="CA96" s="868"/>
      <c r="CB96" s="868"/>
      <c r="CC96" s="868"/>
      <c r="CD96" s="868"/>
      <c r="CE96" s="868"/>
      <c r="CF96" s="868"/>
      <c r="CG96" s="868"/>
      <c r="CH96" s="869"/>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64"/>
      <c r="DX96" s="865"/>
      <c r="DY96" s="865"/>
      <c r="DZ96" s="865"/>
      <c r="EA96" s="866"/>
    </row>
    <row r="97" spans="2:131" ht="22.5" customHeight="1" x14ac:dyDescent="0.15">
      <c r="B97" s="184">
        <v>14</v>
      </c>
      <c r="C97" s="881" t="s">
        <v>601</v>
      </c>
      <c r="D97" s="882"/>
      <c r="E97" s="882"/>
      <c r="F97" s="882"/>
      <c r="G97" s="882"/>
      <c r="H97" s="882"/>
      <c r="I97" s="882"/>
      <c r="J97" s="882"/>
      <c r="K97" s="882"/>
      <c r="L97" s="882"/>
      <c r="M97" s="882"/>
      <c r="N97" s="882"/>
      <c r="O97" s="882"/>
      <c r="P97" s="882"/>
      <c r="Q97" s="883"/>
      <c r="R97" s="884">
        <v>198810</v>
      </c>
      <c r="S97" s="885"/>
      <c r="T97" s="885"/>
      <c r="U97" s="885"/>
      <c r="V97" s="885"/>
      <c r="W97" s="885">
        <v>193997</v>
      </c>
      <c r="X97" s="885"/>
      <c r="Y97" s="885"/>
      <c r="Z97" s="885"/>
      <c r="AA97" s="885"/>
      <c r="AB97" s="885">
        <v>4813</v>
      </c>
      <c r="AC97" s="885"/>
      <c r="AD97" s="885"/>
      <c r="AE97" s="885"/>
      <c r="AF97" s="885"/>
      <c r="AG97" s="885">
        <v>4813</v>
      </c>
      <c r="AH97" s="885"/>
      <c r="AI97" s="885"/>
      <c r="AJ97" s="885"/>
      <c r="AK97" s="885"/>
      <c r="AL97" s="885">
        <v>1285</v>
      </c>
      <c r="AM97" s="885"/>
      <c r="AN97" s="885"/>
      <c r="AO97" s="885"/>
      <c r="AP97" s="885"/>
      <c r="AQ97" s="885" t="s">
        <v>587</v>
      </c>
      <c r="AR97" s="885"/>
      <c r="AS97" s="885"/>
      <c r="AT97" s="885"/>
      <c r="AU97" s="885"/>
      <c r="AV97" s="885" t="s">
        <v>174</v>
      </c>
      <c r="AW97" s="885"/>
      <c r="AX97" s="885"/>
      <c r="AY97" s="885"/>
      <c r="AZ97" s="885"/>
      <c r="BA97" s="870" t="s">
        <v>604</v>
      </c>
      <c r="BB97" s="870"/>
      <c r="BC97" s="870"/>
      <c r="BD97" s="870"/>
      <c r="BE97" s="871"/>
      <c r="BR97" s="184">
        <v>91</v>
      </c>
      <c r="BS97" s="185"/>
      <c r="BT97" s="867"/>
      <c r="BU97" s="868"/>
      <c r="BV97" s="868"/>
      <c r="BW97" s="868"/>
      <c r="BX97" s="868"/>
      <c r="BY97" s="868"/>
      <c r="BZ97" s="868"/>
      <c r="CA97" s="868"/>
      <c r="CB97" s="868"/>
      <c r="CC97" s="868"/>
      <c r="CD97" s="868"/>
      <c r="CE97" s="868"/>
      <c r="CF97" s="868"/>
      <c r="CG97" s="868"/>
      <c r="CH97" s="869"/>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64"/>
      <c r="DX97" s="865"/>
      <c r="DY97" s="865"/>
      <c r="DZ97" s="865"/>
      <c r="EA97" s="866"/>
    </row>
    <row r="98" spans="2:131" ht="22.5" customHeight="1" x14ac:dyDescent="0.15">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70"/>
      <c r="BB98" s="870"/>
      <c r="BC98" s="870"/>
      <c r="BD98" s="870"/>
      <c r="BE98" s="871"/>
      <c r="BR98" s="184">
        <v>92</v>
      </c>
      <c r="BS98" s="185"/>
      <c r="BT98" s="867"/>
      <c r="BU98" s="868"/>
      <c r="BV98" s="868"/>
      <c r="BW98" s="868"/>
      <c r="BX98" s="868"/>
      <c r="BY98" s="868"/>
      <c r="BZ98" s="868"/>
      <c r="CA98" s="868"/>
      <c r="CB98" s="868"/>
      <c r="CC98" s="868"/>
      <c r="CD98" s="868"/>
      <c r="CE98" s="868"/>
      <c r="CF98" s="868"/>
      <c r="CG98" s="868"/>
      <c r="CH98" s="869"/>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64"/>
      <c r="DX98" s="865"/>
      <c r="DY98" s="865"/>
      <c r="DZ98" s="865"/>
      <c r="EA98" s="866"/>
    </row>
    <row r="99" spans="2:131" ht="22.5" customHeight="1" x14ac:dyDescent="0.15">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70"/>
      <c r="BB99" s="870"/>
      <c r="BC99" s="870"/>
      <c r="BD99" s="870"/>
      <c r="BE99" s="871"/>
      <c r="BR99" s="184">
        <v>93</v>
      </c>
      <c r="BS99" s="185"/>
      <c r="BT99" s="867"/>
      <c r="BU99" s="868"/>
      <c r="BV99" s="868"/>
      <c r="BW99" s="868"/>
      <c r="BX99" s="868"/>
      <c r="BY99" s="868"/>
      <c r="BZ99" s="868"/>
      <c r="CA99" s="868"/>
      <c r="CB99" s="868"/>
      <c r="CC99" s="868"/>
      <c r="CD99" s="868"/>
      <c r="CE99" s="868"/>
      <c r="CF99" s="868"/>
      <c r="CG99" s="868"/>
      <c r="CH99" s="869"/>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64"/>
      <c r="DX99" s="865"/>
      <c r="DY99" s="865"/>
      <c r="DZ99" s="865"/>
      <c r="EA99" s="866"/>
    </row>
    <row r="100" spans="2:131" ht="22.5" customHeight="1" x14ac:dyDescent="0.15">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70"/>
      <c r="BB100" s="870"/>
      <c r="BC100" s="870"/>
      <c r="BD100" s="870"/>
      <c r="BE100" s="871"/>
      <c r="BR100" s="184">
        <v>94</v>
      </c>
      <c r="BS100" s="185"/>
      <c r="BT100" s="867"/>
      <c r="BU100" s="868"/>
      <c r="BV100" s="868"/>
      <c r="BW100" s="868"/>
      <c r="BX100" s="868"/>
      <c r="BY100" s="868"/>
      <c r="BZ100" s="868"/>
      <c r="CA100" s="868"/>
      <c r="CB100" s="868"/>
      <c r="CC100" s="868"/>
      <c r="CD100" s="868"/>
      <c r="CE100" s="868"/>
      <c r="CF100" s="868"/>
      <c r="CG100" s="868"/>
      <c r="CH100" s="869"/>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64"/>
      <c r="DX100" s="865"/>
      <c r="DY100" s="865"/>
      <c r="DZ100" s="865"/>
      <c r="EA100" s="866"/>
    </row>
    <row r="101" spans="2:131" ht="22.5" customHeight="1" x14ac:dyDescent="0.15">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0"/>
      <c r="BB101" s="870"/>
      <c r="BC101" s="870"/>
      <c r="BD101" s="870"/>
      <c r="BE101" s="871"/>
      <c r="BR101" s="184">
        <v>95</v>
      </c>
      <c r="BS101" s="185"/>
      <c r="BT101" s="867"/>
      <c r="BU101" s="868"/>
      <c r="BV101" s="868"/>
      <c r="BW101" s="868"/>
      <c r="BX101" s="868"/>
      <c r="BY101" s="868"/>
      <c r="BZ101" s="868"/>
      <c r="CA101" s="868"/>
      <c r="CB101" s="868"/>
      <c r="CC101" s="868"/>
      <c r="CD101" s="868"/>
      <c r="CE101" s="868"/>
      <c r="CF101" s="868"/>
      <c r="CG101" s="868"/>
      <c r="CH101" s="869"/>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64"/>
      <c r="DX101" s="865"/>
      <c r="DY101" s="865"/>
      <c r="DZ101" s="865"/>
      <c r="EA101" s="866"/>
    </row>
    <row r="102" spans="2:131" ht="22.5" customHeight="1" x14ac:dyDescent="0.15">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0"/>
      <c r="BB102" s="870"/>
      <c r="BC102" s="870"/>
      <c r="BD102" s="870"/>
      <c r="BE102" s="871"/>
      <c r="BR102" s="184">
        <v>96</v>
      </c>
      <c r="BS102" s="185"/>
      <c r="BT102" s="867"/>
      <c r="BU102" s="868"/>
      <c r="BV102" s="868"/>
      <c r="BW102" s="868"/>
      <c r="BX102" s="868"/>
      <c r="BY102" s="868"/>
      <c r="BZ102" s="868"/>
      <c r="CA102" s="868"/>
      <c r="CB102" s="868"/>
      <c r="CC102" s="868"/>
      <c r="CD102" s="868"/>
      <c r="CE102" s="868"/>
      <c r="CF102" s="868"/>
      <c r="CG102" s="868"/>
      <c r="CH102" s="869"/>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64"/>
      <c r="DX102" s="865"/>
      <c r="DY102" s="865"/>
      <c r="DZ102" s="865"/>
      <c r="EA102" s="866"/>
    </row>
    <row r="103" spans="2:131" ht="22.5" customHeight="1" x14ac:dyDescent="0.15">
      <c r="B103" s="188">
        <v>20</v>
      </c>
      <c r="C103" s="872"/>
      <c r="D103" s="873"/>
      <c r="E103" s="873"/>
      <c r="F103" s="873"/>
      <c r="G103" s="873"/>
      <c r="H103" s="873"/>
      <c r="I103" s="873"/>
      <c r="J103" s="873"/>
      <c r="K103" s="873"/>
      <c r="L103" s="873"/>
      <c r="M103" s="873"/>
      <c r="N103" s="873"/>
      <c r="O103" s="873"/>
      <c r="P103" s="873"/>
      <c r="Q103" s="874"/>
      <c r="R103" s="875"/>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6"/>
      <c r="BB103" s="876"/>
      <c r="BC103" s="876"/>
      <c r="BD103" s="876"/>
      <c r="BE103" s="877"/>
      <c r="BR103" s="184">
        <v>97</v>
      </c>
      <c r="BS103" s="189"/>
      <c r="BT103" s="878"/>
      <c r="BU103" s="879"/>
      <c r="BV103" s="879"/>
      <c r="BW103" s="879"/>
      <c r="BX103" s="879"/>
      <c r="BY103" s="879"/>
      <c r="BZ103" s="879"/>
      <c r="CA103" s="879"/>
      <c r="CB103" s="879"/>
      <c r="CC103" s="879"/>
      <c r="CD103" s="879"/>
      <c r="CE103" s="879"/>
      <c r="CF103" s="879"/>
      <c r="CG103" s="879"/>
      <c r="CH103" s="880"/>
      <c r="CI103" s="846"/>
      <c r="CJ103" s="847"/>
      <c r="CK103" s="847"/>
      <c r="CL103" s="847"/>
      <c r="CM103" s="848"/>
      <c r="CN103" s="846"/>
      <c r="CO103" s="847"/>
      <c r="CP103" s="847"/>
      <c r="CQ103" s="847"/>
      <c r="CR103" s="848"/>
      <c r="CS103" s="846"/>
      <c r="CT103" s="847"/>
      <c r="CU103" s="847"/>
      <c r="CV103" s="847"/>
      <c r="CW103" s="848"/>
      <c r="CX103" s="846"/>
      <c r="CY103" s="847"/>
      <c r="CZ103" s="847"/>
      <c r="DA103" s="847"/>
      <c r="DB103" s="848"/>
      <c r="DC103" s="846"/>
      <c r="DD103" s="847"/>
      <c r="DE103" s="847"/>
      <c r="DF103" s="847"/>
      <c r="DG103" s="848"/>
      <c r="DH103" s="846"/>
      <c r="DI103" s="847"/>
      <c r="DJ103" s="847"/>
      <c r="DK103" s="847"/>
      <c r="DL103" s="848"/>
      <c r="DM103" s="846"/>
      <c r="DN103" s="847"/>
      <c r="DO103" s="847"/>
      <c r="DP103" s="847"/>
      <c r="DQ103" s="848"/>
      <c r="DR103" s="846"/>
      <c r="DS103" s="847"/>
      <c r="DT103" s="847"/>
      <c r="DU103" s="847"/>
      <c r="DV103" s="848"/>
      <c r="DW103" s="861"/>
      <c r="DX103" s="862"/>
      <c r="DY103" s="862"/>
      <c r="DZ103" s="862"/>
      <c r="EA103" s="863"/>
    </row>
    <row r="104" spans="2:131" ht="22.5" customHeight="1" thickBot="1" x14ac:dyDescent="0.2">
      <c r="B104" s="186" t="s">
        <v>457</v>
      </c>
      <c r="C104" s="983" t="s">
        <v>487</v>
      </c>
      <c r="D104" s="984"/>
      <c r="E104" s="984"/>
      <c r="F104" s="984"/>
      <c r="G104" s="984"/>
      <c r="H104" s="984"/>
      <c r="I104" s="984"/>
      <c r="J104" s="984"/>
      <c r="K104" s="984"/>
      <c r="L104" s="984"/>
      <c r="M104" s="984"/>
      <c r="N104" s="984"/>
      <c r="O104" s="984"/>
      <c r="P104" s="984"/>
      <c r="Q104" s="985"/>
      <c r="R104" s="852"/>
      <c r="S104" s="853"/>
      <c r="T104" s="853"/>
      <c r="U104" s="853"/>
      <c r="V104" s="853"/>
      <c r="W104" s="853"/>
      <c r="X104" s="853"/>
      <c r="Y104" s="853"/>
      <c r="Z104" s="853"/>
      <c r="AA104" s="853"/>
      <c r="AB104" s="853"/>
      <c r="AC104" s="853"/>
      <c r="AD104" s="853"/>
      <c r="AE104" s="853"/>
      <c r="AF104" s="853"/>
      <c r="AG104" s="860">
        <f>SUM(AG84:AK97)</f>
        <v>5323</v>
      </c>
      <c r="AH104" s="860"/>
      <c r="AI104" s="860"/>
      <c r="AJ104" s="860"/>
      <c r="AK104" s="860"/>
      <c r="AL104" s="853"/>
      <c r="AM104" s="853"/>
      <c r="AN104" s="853"/>
      <c r="AO104" s="853"/>
      <c r="AP104" s="853"/>
      <c r="AQ104" s="860">
        <v>4675</v>
      </c>
      <c r="AR104" s="860"/>
      <c r="AS104" s="860"/>
      <c r="AT104" s="860"/>
      <c r="AU104" s="860"/>
      <c r="AV104" s="860">
        <v>871</v>
      </c>
      <c r="AW104" s="860"/>
      <c r="AX104" s="860"/>
      <c r="AY104" s="860"/>
      <c r="AZ104" s="860"/>
      <c r="BA104" s="850"/>
      <c r="BB104" s="850"/>
      <c r="BC104" s="850"/>
      <c r="BD104" s="850"/>
      <c r="BE104" s="851"/>
      <c r="BR104" s="186" t="s">
        <v>457</v>
      </c>
      <c r="BS104" s="854" t="s">
        <v>488</v>
      </c>
      <c r="BT104" s="855"/>
      <c r="BU104" s="855"/>
      <c r="BV104" s="855"/>
      <c r="BW104" s="855"/>
      <c r="BX104" s="855"/>
      <c r="BY104" s="855"/>
      <c r="BZ104" s="855"/>
      <c r="CA104" s="855"/>
      <c r="CB104" s="855"/>
      <c r="CC104" s="855"/>
      <c r="CD104" s="855"/>
      <c r="CE104" s="855"/>
      <c r="CF104" s="855"/>
      <c r="CG104" s="855"/>
      <c r="CH104" s="993"/>
      <c r="CI104" s="843"/>
      <c r="CJ104" s="844"/>
      <c r="CK104" s="844"/>
      <c r="CL104" s="844"/>
      <c r="CM104" s="845"/>
      <c r="CN104" s="843"/>
      <c r="CO104" s="844"/>
      <c r="CP104" s="844"/>
      <c r="CQ104" s="844"/>
      <c r="CR104" s="845"/>
      <c r="CS104" s="840">
        <f>CS7+CS8+CS9</f>
        <v>495</v>
      </c>
      <c r="CT104" s="841"/>
      <c r="CU104" s="841"/>
      <c r="CV104" s="841"/>
      <c r="CW104" s="842"/>
      <c r="CX104" s="840" t="s">
        <v>609</v>
      </c>
      <c r="CY104" s="841"/>
      <c r="CZ104" s="841"/>
      <c r="DA104" s="841"/>
      <c r="DB104" s="842"/>
      <c r="DC104" s="840" t="s">
        <v>609</v>
      </c>
      <c r="DD104" s="841"/>
      <c r="DE104" s="841"/>
      <c r="DF104" s="841"/>
      <c r="DG104" s="842"/>
      <c r="DH104" s="840">
        <v>320</v>
      </c>
      <c r="DI104" s="841"/>
      <c r="DJ104" s="841"/>
      <c r="DK104" s="841"/>
      <c r="DL104" s="842"/>
      <c r="DM104" s="840" t="s">
        <v>609</v>
      </c>
      <c r="DN104" s="841"/>
      <c r="DO104" s="841"/>
      <c r="DP104" s="841"/>
      <c r="DQ104" s="842"/>
      <c r="DR104" s="840">
        <v>315</v>
      </c>
      <c r="DS104" s="841"/>
      <c r="DT104" s="841"/>
      <c r="DU104" s="841"/>
      <c r="DV104" s="842"/>
      <c r="DW104" s="854"/>
      <c r="DX104" s="855"/>
      <c r="DY104" s="855"/>
      <c r="DZ104" s="855"/>
      <c r="EA104" s="856"/>
    </row>
    <row r="105" spans="2:131" ht="12.75" customHeight="1" x14ac:dyDescent="0.15">
      <c r="BS105" s="177" t="s">
        <v>489</v>
      </c>
    </row>
    <row r="106" spans="2:131" ht="12.75" customHeight="1" thickBot="1" x14ac:dyDescent="0.2"/>
    <row r="107" spans="2:131" ht="22.5" customHeight="1" thickBot="1" x14ac:dyDescent="0.2">
      <c r="B107" s="190" t="s">
        <v>490</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491</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690" t="s">
        <v>492</v>
      </c>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c r="AG108" s="672"/>
      <c r="AH108" s="672"/>
      <c r="AI108" s="672"/>
      <c r="AJ108" s="672"/>
      <c r="AK108" s="672"/>
      <c r="AL108" s="672"/>
      <c r="AM108" s="672"/>
      <c r="AN108" s="672"/>
      <c r="AO108" s="672"/>
      <c r="AP108" s="672"/>
      <c r="AQ108" s="672"/>
      <c r="AR108" s="672"/>
      <c r="AS108" s="672"/>
      <c r="AT108" s="672"/>
      <c r="AU108" s="732"/>
      <c r="AV108" s="690" t="s">
        <v>493</v>
      </c>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c r="CJ108" s="672"/>
      <c r="CK108" s="672"/>
      <c r="CL108" s="672"/>
      <c r="CM108" s="672"/>
      <c r="CN108" s="672"/>
      <c r="CO108" s="672"/>
      <c r="CP108" s="672"/>
      <c r="CQ108" s="672"/>
      <c r="CR108" s="672"/>
      <c r="CS108" s="672"/>
      <c r="CT108" s="672"/>
      <c r="CU108" s="672"/>
      <c r="CV108" s="672"/>
      <c r="CW108" s="672"/>
      <c r="CX108" s="672"/>
      <c r="CY108" s="672"/>
      <c r="CZ108" s="672"/>
      <c r="DA108" s="672"/>
      <c r="DB108" s="672"/>
      <c r="DC108" s="672"/>
      <c r="DD108" s="672"/>
      <c r="DE108" s="672"/>
      <c r="DF108" s="672"/>
      <c r="DG108" s="672"/>
      <c r="DH108" s="672"/>
      <c r="DI108" s="672"/>
      <c r="DJ108" s="672"/>
      <c r="DK108" s="672"/>
      <c r="DL108" s="672"/>
      <c r="DM108" s="672"/>
      <c r="DN108" s="672"/>
      <c r="DO108" s="672"/>
      <c r="DP108" s="672"/>
      <c r="DQ108" s="672"/>
      <c r="DR108" s="672"/>
      <c r="DS108" s="672"/>
      <c r="DT108" s="672"/>
      <c r="DU108" s="672"/>
      <c r="DV108" s="672"/>
      <c r="DW108" s="672"/>
      <c r="DX108" s="672"/>
      <c r="DY108" s="672"/>
      <c r="DZ108" s="672"/>
      <c r="EA108" s="732"/>
    </row>
    <row r="109" spans="2:131" ht="22.5" customHeight="1" x14ac:dyDescent="0.15">
      <c r="B109" s="729" t="s">
        <v>494</v>
      </c>
      <c r="C109" s="724"/>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4"/>
      <c r="AA109" s="725"/>
      <c r="AB109" s="834" t="s">
        <v>495</v>
      </c>
      <c r="AC109" s="724"/>
      <c r="AD109" s="724"/>
      <c r="AE109" s="724"/>
      <c r="AF109" s="725"/>
      <c r="AG109" s="834" t="s">
        <v>353</v>
      </c>
      <c r="AH109" s="724"/>
      <c r="AI109" s="724"/>
      <c r="AJ109" s="724"/>
      <c r="AK109" s="725"/>
      <c r="AL109" s="834" t="s">
        <v>352</v>
      </c>
      <c r="AM109" s="724"/>
      <c r="AN109" s="724"/>
      <c r="AO109" s="724"/>
      <c r="AP109" s="725"/>
      <c r="AQ109" s="834" t="s">
        <v>496</v>
      </c>
      <c r="AR109" s="724"/>
      <c r="AS109" s="724"/>
      <c r="AT109" s="724"/>
      <c r="AU109" s="835"/>
      <c r="AV109" s="729" t="s">
        <v>494</v>
      </c>
      <c r="AW109" s="724"/>
      <c r="AX109" s="724"/>
      <c r="AY109" s="724"/>
      <c r="AZ109" s="724"/>
      <c r="BA109" s="724"/>
      <c r="BB109" s="724"/>
      <c r="BC109" s="724"/>
      <c r="BD109" s="724"/>
      <c r="BE109" s="724"/>
      <c r="BF109" s="724"/>
      <c r="BG109" s="724"/>
      <c r="BH109" s="724"/>
      <c r="BI109" s="724"/>
      <c r="BJ109" s="724"/>
      <c r="BK109" s="724"/>
      <c r="BL109" s="724"/>
      <c r="BM109" s="724"/>
      <c r="BN109" s="724"/>
      <c r="BO109" s="724"/>
      <c r="BP109" s="724"/>
      <c r="BQ109" s="725"/>
      <c r="BR109" s="834" t="s">
        <v>495</v>
      </c>
      <c r="BS109" s="724"/>
      <c r="BT109" s="724"/>
      <c r="BU109" s="724"/>
      <c r="BV109" s="725"/>
      <c r="BW109" s="834" t="s">
        <v>353</v>
      </c>
      <c r="BX109" s="724"/>
      <c r="BY109" s="724"/>
      <c r="BZ109" s="724"/>
      <c r="CA109" s="725"/>
      <c r="CB109" s="834" t="s">
        <v>352</v>
      </c>
      <c r="CC109" s="724"/>
      <c r="CD109" s="724"/>
      <c r="CE109" s="724"/>
      <c r="CF109" s="725"/>
      <c r="CG109" s="839" t="s">
        <v>496</v>
      </c>
      <c r="CH109" s="839"/>
      <c r="CI109" s="839"/>
      <c r="CJ109" s="839"/>
      <c r="CK109" s="839"/>
      <c r="CL109" s="834" t="s">
        <v>497</v>
      </c>
      <c r="CM109" s="724"/>
      <c r="CN109" s="724"/>
      <c r="CO109" s="724"/>
      <c r="CP109" s="724"/>
      <c r="CQ109" s="724"/>
      <c r="CR109" s="724"/>
      <c r="CS109" s="724"/>
      <c r="CT109" s="724"/>
      <c r="CU109" s="724"/>
      <c r="CV109" s="724"/>
      <c r="CW109" s="724"/>
      <c r="CX109" s="724"/>
      <c r="CY109" s="724"/>
      <c r="CZ109" s="724"/>
      <c r="DA109" s="724"/>
      <c r="DB109" s="724"/>
      <c r="DC109" s="724"/>
      <c r="DD109" s="724"/>
      <c r="DE109" s="724"/>
      <c r="DF109" s="724"/>
      <c r="DG109" s="725"/>
      <c r="DH109" s="834" t="s">
        <v>495</v>
      </c>
      <c r="DI109" s="724"/>
      <c r="DJ109" s="724"/>
      <c r="DK109" s="724"/>
      <c r="DL109" s="725"/>
      <c r="DM109" s="834" t="s">
        <v>353</v>
      </c>
      <c r="DN109" s="724"/>
      <c r="DO109" s="724"/>
      <c r="DP109" s="724"/>
      <c r="DQ109" s="725"/>
      <c r="DR109" s="834" t="s">
        <v>352</v>
      </c>
      <c r="DS109" s="724"/>
      <c r="DT109" s="724"/>
      <c r="DU109" s="724"/>
      <c r="DV109" s="725"/>
      <c r="DW109" s="834" t="s">
        <v>496</v>
      </c>
      <c r="DX109" s="724"/>
      <c r="DY109" s="724"/>
      <c r="DZ109" s="724"/>
      <c r="EA109" s="835"/>
    </row>
    <row r="110" spans="2:131" ht="22.5" customHeight="1" x14ac:dyDescent="0.15">
      <c r="B110" s="720" t="s">
        <v>498</v>
      </c>
      <c r="C110" s="721"/>
      <c r="D110" s="721"/>
      <c r="E110" s="721"/>
      <c r="F110" s="721"/>
      <c r="G110" s="721"/>
      <c r="H110" s="721"/>
      <c r="I110" s="721"/>
      <c r="J110" s="721"/>
      <c r="K110" s="721"/>
      <c r="L110" s="721"/>
      <c r="M110" s="721"/>
      <c r="N110" s="721"/>
      <c r="O110" s="721"/>
      <c r="P110" s="721"/>
      <c r="Q110" s="721"/>
      <c r="R110" s="721"/>
      <c r="S110" s="721"/>
      <c r="T110" s="721"/>
      <c r="U110" s="721"/>
      <c r="V110" s="721"/>
      <c r="W110" s="721"/>
      <c r="X110" s="721"/>
      <c r="Y110" s="721"/>
      <c r="Z110" s="721"/>
      <c r="AA110" s="722"/>
      <c r="AB110" s="794">
        <v>2271403</v>
      </c>
      <c r="AC110" s="667"/>
      <c r="AD110" s="667"/>
      <c r="AE110" s="667"/>
      <c r="AF110" s="667"/>
      <c r="AG110" s="667">
        <v>2199865</v>
      </c>
      <c r="AH110" s="667"/>
      <c r="AI110" s="667"/>
      <c r="AJ110" s="667"/>
      <c r="AK110" s="667"/>
      <c r="AL110" s="667">
        <v>1981867</v>
      </c>
      <c r="AM110" s="667"/>
      <c r="AN110" s="667"/>
      <c r="AO110" s="667"/>
      <c r="AP110" s="667"/>
      <c r="AQ110" s="792">
        <v>23.8</v>
      </c>
      <c r="AR110" s="792"/>
      <c r="AS110" s="792"/>
      <c r="AT110" s="792"/>
      <c r="AU110" s="793"/>
      <c r="AV110" s="825" t="s">
        <v>116</v>
      </c>
      <c r="AW110" s="826"/>
      <c r="AX110" s="826"/>
      <c r="AY110" s="826"/>
      <c r="AZ110" s="827"/>
      <c r="BA110" s="774" t="s">
        <v>499</v>
      </c>
      <c r="BB110" s="721"/>
      <c r="BC110" s="721"/>
      <c r="BD110" s="721"/>
      <c r="BE110" s="721"/>
      <c r="BF110" s="721"/>
      <c r="BG110" s="721"/>
      <c r="BH110" s="721"/>
      <c r="BI110" s="721"/>
      <c r="BJ110" s="721"/>
      <c r="BK110" s="721"/>
      <c r="BL110" s="721"/>
      <c r="BM110" s="721"/>
      <c r="BN110" s="721"/>
      <c r="BO110" s="721"/>
      <c r="BP110" s="721"/>
      <c r="BQ110" s="722"/>
      <c r="BR110" s="794">
        <v>16692684</v>
      </c>
      <c r="BS110" s="667"/>
      <c r="BT110" s="667"/>
      <c r="BU110" s="667"/>
      <c r="BV110" s="667"/>
      <c r="BW110" s="667">
        <v>16689486</v>
      </c>
      <c r="BX110" s="667"/>
      <c r="BY110" s="667"/>
      <c r="BZ110" s="667"/>
      <c r="CA110" s="667"/>
      <c r="CB110" s="667">
        <v>17043412</v>
      </c>
      <c r="CC110" s="667"/>
      <c r="CD110" s="667"/>
      <c r="CE110" s="667"/>
      <c r="CF110" s="667"/>
      <c r="CG110" s="804">
        <v>204.4</v>
      </c>
      <c r="CH110" s="805"/>
      <c r="CI110" s="805"/>
      <c r="CJ110" s="805"/>
      <c r="CK110" s="805"/>
      <c r="CL110" s="836" t="s">
        <v>500</v>
      </c>
      <c r="CM110" s="658"/>
      <c r="CN110" s="726" t="s">
        <v>501</v>
      </c>
      <c r="CO110" s="727"/>
      <c r="CP110" s="727"/>
      <c r="CQ110" s="727"/>
      <c r="CR110" s="727"/>
      <c r="CS110" s="727"/>
      <c r="CT110" s="727"/>
      <c r="CU110" s="727"/>
      <c r="CV110" s="727"/>
      <c r="CW110" s="727"/>
      <c r="CX110" s="727"/>
      <c r="CY110" s="727"/>
      <c r="CZ110" s="727"/>
      <c r="DA110" s="727"/>
      <c r="DB110" s="727"/>
      <c r="DC110" s="727"/>
      <c r="DD110" s="727"/>
      <c r="DE110" s="727"/>
      <c r="DF110" s="727"/>
      <c r="DG110" s="728"/>
      <c r="DH110" s="794" t="s">
        <v>502</v>
      </c>
      <c r="DI110" s="667"/>
      <c r="DJ110" s="667"/>
      <c r="DK110" s="667"/>
      <c r="DL110" s="667"/>
      <c r="DM110" s="667" t="s">
        <v>454</v>
      </c>
      <c r="DN110" s="667"/>
      <c r="DO110" s="667"/>
      <c r="DP110" s="667"/>
      <c r="DQ110" s="667"/>
      <c r="DR110" s="667" t="s">
        <v>454</v>
      </c>
      <c r="DS110" s="667"/>
      <c r="DT110" s="667"/>
      <c r="DU110" s="667"/>
      <c r="DV110" s="667"/>
      <c r="DW110" s="792" t="s">
        <v>454</v>
      </c>
      <c r="DX110" s="792"/>
      <c r="DY110" s="792"/>
      <c r="DZ110" s="792"/>
      <c r="EA110" s="793"/>
    </row>
    <row r="111" spans="2:131" ht="22.5" customHeight="1" x14ac:dyDescent="0.15">
      <c r="B111" s="736" t="s">
        <v>503</v>
      </c>
      <c r="C111" s="737"/>
      <c r="D111" s="735" t="s">
        <v>504</v>
      </c>
      <c r="E111" s="655"/>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6"/>
      <c r="AB111" s="757" t="s">
        <v>502</v>
      </c>
      <c r="AC111" s="647"/>
      <c r="AD111" s="647"/>
      <c r="AE111" s="647"/>
      <c r="AF111" s="647"/>
      <c r="AG111" s="647" t="s">
        <v>454</v>
      </c>
      <c r="AH111" s="647"/>
      <c r="AI111" s="647"/>
      <c r="AJ111" s="647"/>
      <c r="AK111" s="647"/>
      <c r="AL111" s="647" t="s">
        <v>454</v>
      </c>
      <c r="AM111" s="647"/>
      <c r="AN111" s="647"/>
      <c r="AO111" s="647"/>
      <c r="AP111" s="647"/>
      <c r="AQ111" s="782" t="s">
        <v>454</v>
      </c>
      <c r="AR111" s="782"/>
      <c r="AS111" s="782"/>
      <c r="AT111" s="782"/>
      <c r="AU111" s="783"/>
      <c r="AV111" s="828"/>
      <c r="AW111" s="829"/>
      <c r="AX111" s="829"/>
      <c r="AY111" s="829"/>
      <c r="AZ111" s="830"/>
      <c r="BA111" s="735" t="s">
        <v>505</v>
      </c>
      <c r="BB111" s="655"/>
      <c r="BC111" s="655"/>
      <c r="BD111" s="655"/>
      <c r="BE111" s="655"/>
      <c r="BF111" s="655"/>
      <c r="BG111" s="655"/>
      <c r="BH111" s="655"/>
      <c r="BI111" s="655"/>
      <c r="BJ111" s="655"/>
      <c r="BK111" s="655"/>
      <c r="BL111" s="655"/>
      <c r="BM111" s="655"/>
      <c r="BN111" s="655"/>
      <c r="BO111" s="655"/>
      <c r="BP111" s="655"/>
      <c r="BQ111" s="656"/>
      <c r="BR111" s="757" t="s">
        <v>502</v>
      </c>
      <c r="BS111" s="647"/>
      <c r="BT111" s="647"/>
      <c r="BU111" s="647"/>
      <c r="BV111" s="647"/>
      <c r="BW111" s="647" t="s">
        <v>502</v>
      </c>
      <c r="BX111" s="647"/>
      <c r="BY111" s="647"/>
      <c r="BZ111" s="647"/>
      <c r="CA111" s="647"/>
      <c r="CB111" s="647" t="s">
        <v>502</v>
      </c>
      <c r="CC111" s="647"/>
      <c r="CD111" s="647"/>
      <c r="CE111" s="647"/>
      <c r="CF111" s="647"/>
      <c r="CG111" s="645" t="s">
        <v>502</v>
      </c>
      <c r="CH111" s="646"/>
      <c r="CI111" s="646"/>
      <c r="CJ111" s="646"/>
      <c r="CK111" s="646"/>
      <c r="CL111" s="837"/>
      <c r="CM111" s="660"/>
      <c r="CN111" s="651" t="s">
        <v>506</v>
      </c>
      <c r="CO111" s="652"/>
      <c r="CP111" s="652"/>
      <c r="CQ111" s="652"/>
      <c r="CR111" s="652"/>
      <c r="CS111" s="652"/>
      <c r="CT111" s="652"/>
      <c r="CU111" s="652"/>
      <c r="CV111" s="652"/>
      <c r="CW111" s="652"/>
      <c r="CX111" s="652"/>
      <c r="CY111" s="652"/>
      <c r="CZ111" s="652"/>
      <c r="DA111" s="652"/>
      <c r="DB111" s="652"/>
      <c r="DC111" s="652"/>
      <c r="DD111" s="652"/>
      <c r="DE111" s="652"/>
      <c r="DF111" s="652"/>
      <c r="DG111" s="653"/>
      <c r="DH111" s="757" t="s">
        <v>502</v>
      </c>
      <c r="DI111" s="647"/>
      <c r="DJ111" s="647"/>
      <c r="DK111" s="647"/>
      <c r="DL111" s="647"/>
      <c r="DM111" s="647" t="s">
        <v>454</v>
      </c>
      <c r="DN111" s="647"/>
      <c r="DO111" s="647"/>
      <c r="DP111" s="647"/>
      <c r="DQ111" s="647"/>
      <c r="DR111" s="647" t="s">
        <v>454</v>
      </c>
      <c r="DS111" s="647"/>
      <c r="DT111" s="647"/>
      <c r="DU111" s="647"/>
      <c r="DV111" s="647"/>
      <c r="DW111" s="782" t="s">
        <v>454</v>
      </c>
      <c r="DX111" s="782"/>
      <c r="DY111" s="782"/>
      <c r="DZ111" s="782"/>
      <c r="EA111" s="783"/>
    </row>
    <row r="112" spans="2:131" ht="22.5" customHeight="1" x14ac:dyDescent="0.15">
      <c r="B112" s="738"/>
      <c r="C112" s="739"/>
      <c r="D112" s="735" t="s">
        <v>507</v>
      </c>
      <c r="E112" s="655"/>
      <c r="F112" s="655"/>
      <c r="G112" s="655"/>
      <c r="H112" s="655"/>
      <c r="I112" s="655"/>
      <c r="J112" s="655"/>
      <c r="K112" s="655"/>
      <c r="L112" s="655"/>
      <c r="M112" s="655"/>
      <c r="N112" s="655"/>
      <c r="O112" s="655"/>
      <c r="P112" s="655"/>
      <c r="Q112" s="655"/>
      <c r="R112" s="655"/>
      <c r="S112" s="655"/>
      <c r="T112" s="655"/>
      <c r="U112" s="655"/>
      <c r="V112" s="655"/>
      <c r="W112" s="655"/>
      <c r="X112" s="655"/>
      <c r="Y112" s="655"/>
      <c r="Z112" s="655"/>
      <c r="AA112" s="656"/>
      <c r="AB112" s="757">
        <v>265009</v>
      </c>
      <c r="AC112" s="647"/>
      <c r="AD112" s="647"/>
      <c r="AE112" s="647"/>
      <c r="AF112" s="647"/>
      <c r="AG112" s="647">
        <v>296778</v>
      </c>
      <c r="AH112" s="647"/>
      <c r="AI112" s="647"/>
      <c r="AJ112" s="647"/>
      <c r="AK112" s="647"/>
      <c r="AL112" s="647">
        <v>323607</v>
      </c>
      <c r="AM112" s="647"/>
      <c r="AN112" s="647"/>
      <c r="AO112" s="647"/>
      <c r="AP112" s="647"/>
      <c r="AQ112" s="782">
        <v>3.9</v>
      </c>
      <c r="AR112" s="782"/>
      <c r="AS112" s="782"/>
      <c r="AT112" s="782"/>
      <c r="AU112" s="783"/>
      <c r="AV112" s="828"/>
      <c r="AW112" s="829"/>
      <c r="AX112" s="829"/>
      <c r="AY112" s="829"/>
      <c r="AZ112" s="830"/>
      <c r="BA112" s="735" t="s">
        <v>508</v>
      </c>
      <c r="BB112" s="655"/>
      <c r="BC112" s="655"/>
      <c r="BD112" s="655"/>
      <c r="BE112" s="655"/>
      <c r="BF112" s="655"/>
      <c r="BG112" s="655"/>
      <c r="BH112" s="655"/>
      <c r="BI112" s="655"/>
      <c r="BJ112" s="655"/>
      <c r="BK112" s="655"/>
      <c r="BL112" s="655"/>
      <c r="BM112" s="655"/>
      <c r="BN112" s="655"/>
      <c r="BO112" s="655"/>
      <c r="BP112" s="655"/>
      <c r="BQ112" s="656"/>
      <c r="BR112" s="757">
        <v>5200772</v>
      </c>
      <c r="BS112" s="647"/>
      <c r="BT112" s="647"/>
      <c r="BU112" s="647"/>
      <c r="BV112" s="647"/>
      <c r="BW112" s="647">
        <v>4913153</v>
      </c>
      <c r="BX112" s="647"/>
      <c r="BY112" s="647"/>
      <c r="BZ112" s="647"/>
      <c r="CA112" s="647"/>
      <c r="CB112" s="647">
        <v>5243423</v>
      </c>
      <c r="CC112" s="647"/>
      <c r="CD112" s="647"/>
      <c r="CE112" s="647"/>
      <c r="CF112" s="647"/>
      <c r="CG112" s="645">
        <v>62.9</v>
      </c>
      <c r="CH112" s="646"/>
      <c r="CI112" s="646"/>
      <c r="CJ112" s="646"/>
      <c r="CK112" s="646"/>
      <c r="CL112" s="837"/>
      <c r="CM112" s="660"/>
      <c r="CN112" s="651" t="s">
        <v>509</v>
      </c>
      <c r="CO112" s="652"/>
      <c r="CP112" s="652"/>
      <c r="CQ112" s="652"/>
      <c r="CR112" s="652"/>
      <c r="CS112" s="652"/>
      <c r="CT112" s="652"/>
      <c r="CU112" s="652"/>
      <c r="CV112" s="652"/>
      <c r="CW112" s="652"/>
      <c r="CX112" s="652"/>
      <c r="CY112" s="652"/>
      <c r="CZ112" s="652"/>
      <c r="DA112" s="652"/>
      <c r="DB112" s="652"/>
      <c r="DC112" s="652"/>
      <c r="DD112" s="652"/>
      <c r="DE112" s="652"/>
      <c r="DF112" s="652"/>
      <c r="DG112" s="653"/>
      <c r="DH112" s="757" t="s">
        <v>454</v>
      </c>
      <c r="DI112" s="647"/>
      <c r="DJ112" s="647"/>
      <c r="DK112" s="647"/>
      <c r="DL112" s="647"/>
      <c r="DM112" s="647" t="s">
        <v>454</v>
      </c>
      <c r="DN112" s="647"/>
      <c r="DO112" s="647"/>
      <c r="DP112" s="647"/>
      <c r="DQ112" s="647"/>
      <c r="DR112" s="647" t="s">
        <v>454</v>
      </c>
      <c r="DS112" s="647"/>
      <c r="DT112" s="647"/>
      <c r="DU112" s="647"/>
      <c r="DV112" s="647"/>
      <c r="DW112" s="782" t="s">
        <v>454</v>
      </c>
      <c r="DX112" s="782"/>
      <c r="DY112" s="782"/>
      <c r="DZ112" s="782"/>
      <c r="EA112" s="783"/>
    </row>
    <row r="113" spans="2:131" ht="22.5" customHeight="1" x14ac:dyDescent="0.15">
      <c r="B113" s="738"/>
      <c r="C113" s="739"/>
      <c r="D113" s="735" t="s">
        <v>510</v>
      </c>
      <c r="E113" s="655"/>
      <c r="F113" s="655"/>
      <c r="G113" s="655"/>
      <c r="H113" s="655"/>
      <c r="I113" s="655"/>
      <c r="J113" s="655"/>
      <c r="K113" s="655"/>
      <c r="L113" s="655"/>
      <c r="M113" s="655"/>
      <c r="N113" s="655"/>
      <c r="O113" s="655"/>
      <c r="P113" s="655"/>
      <c r="Q113" s="655"/>
      <c r="R113" s="655"/>
      <c r="S113" s="655"/>
      <c r="T113" s="655"/>
      <c r="U113" s="655"/>
      <c r="V113" s="655"/>
      <c r="W113" s="655"/>
      <c r="X113" s="655"/>
      <c r="Y113" s="655"/>
      <c r="Z113" s="655"/>
      <c r="AA113" s="656"/>
      <c r="AB113" s="757">
        <v>160966</v>
      </c>
      <c r="AC113" s="647"/>
      <c r="AD113" s="647"/>
      <c r="AE113" s="647"/>
      <c r="AF113" s="647"/>
      <c r="AG113" s="647">
        <v>154433</v>
      </c>
      <c r="AH113" s="647"/>
      <c r="AI113" s="647"/>
      <c r="AJ113" s="647"/>
      <c r="AK113" s="647"/>
      <c r="AL113" s="647">
        <v>140416</v>
      </c>
      <c r="AM113" s="647"/>
      <c r="AN113" s="647"/>
      <c r="AO113" s="647"/>
      <c r="AP113" s="647"/>
      <c r="AQ113" s="782">
        <v>1.7</v>
      </c>
      <c r="AR113" s="782"/>
      <c r="AS113" s="782"/>
      <c r="AT113" s="782"/>
      <c r="AU113" s="783"/>
      <c r="AV113" s="828"/>
      <c r="AW113" s="829"/>
      <c r="AX113" s="829"/>
      <c r="AY113" s="829"/>
      <c r="AZ113" s="830"/>
      <c r="BA113" s="735" t="s">
        <v>511</v>
      </c>
      <c r="BB113" s="655"/>
      <c r="BC113" s="655"/>
      <c r="BD113" s="655"/>
      <c r="BE113" s="655"/>
      <c r="BF113" s="655"/>
      <c r="BG113" s="655"/>
      <c r="BH113" s="655"/>
      <c r="BI113" s="655"/>
      <c r="BJ113" s="655"/>
      <c r="BK113" s="655"/>
      <c r="BL113" s="655"/>
      <c r="BM113" s="655"/>
      <c r="BN113" s="655"/>
      <c r="BO113" s="655"/>
      <c r="BP113" s="655"/>
      <c r="BQ113" s="656"/>
      <c r="BR113" s="757">
        <v>1102200</v>
      </c>
      <c r="BS113" s="647"/>
      <c r="BT113" s="647"/>
      <c r="BU113" s="647"/>
      <c r="BV113" s="647"/>
      <c r="BW113" s="647">
        <v>992385</v>
      </c>
      <c r="BX113" s="647"/>
      <c r="BY113" s="647"/>
      <c r="BZ113" s="647"/>
      <c r="CA113" s="647"/>
      <c r="CB113" s="647">
        <v>870554</v>
      </c>
      <c r="CC113" s="647"/>
      <c r="CD113" s="647"/>
      <c r="CE113" s="647"/>
      <c r="CF113" s="647"/>
      <c r="CG113" s="645">
        <v>10.4</v>
      </c>
      <c r="CH113" s="646"/>
      <c r="CI113" s="646"/>
      <c r="CJ113" s="646"/>
      <c r="CK113" s="646"/>
      <c r="CL113" s="837"/>
      <c r="CM113" s="660"/>
      <c r="CN113" s="651" t="s">
        <v>512</v>
      </c>
      <c r="CO113" s="652"/>
      <c r="CP113" s="652"/>
      <c r="CQ113" s="652"/>
      <c r="CR113" s="652"/>
      <c r="CS113" s="652"/>
      <c r="CT113" s="652"/>
      <c r="CU113" s="652"/>
      <c r="CV113" s="652"/>
      <c r="CW113" s="652"/>
      <c r="CX113" s="652"/>
      <c r="CY113" s="652"/>
      <c r="CZ113" s="652"/>
      <c r="DA113" s="652"/>
      <c r="DB113" s="652"/>
      <c r="DC113" s="652"/>
      <c r="DD113" s="652"/>
      <c r="DE113" s="652"/>
      <c r="DF113" s="652"/>
      <c r="DG113" s="653"/>
      <c r="DH113" s="757" t="s">
        <v>454</v>
      </c>
      <c r="DI113" s="647"/>
      <c r="DJ113" s="647"/>
      <c r="DK113" s="647"/>
      <c r="DL113" s="647"/>
      <c r="DM113" s="647" t="s">
        <v>454</v>
      </c>
      <c r="DN113" s="647"/>
      <c r="DO113" s="647"/>
      <c r="DP113" s="647"/>
      <c r="DQ113" s="647"/>
      <c r="DR113" s="647" t="s">
        <v>454</v>
      </c>
      <c r="DS113" s="647"/>
      <c r="DT113" s="647"/>
      <c r="DU113" s="647"/>
      <c r="DV113" s="647"/>
      <c r="DW113" s="782" t="s">
        <v>454</v>
      </c>
      <c r="DX113" s="782"/>
      <c r="DY113" s="782"/>
      <c r="DZ113" s="782"/>
      <c r="EA113" s="783"/>
    </row>
    <row r="114" spans="2:131" ht="22.5" customHeight="1" x14ac:dyDescent="0.15">
      <c r="B114" s="738"/>
      <c r="C114" s="739"/>
      <c r="D114" s="735" t="s">
        <v>513</v>
      </c>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6"/>
      <c r="AB114" s="757">
        <v>1074</v>
      </c>
      <c r="AC114" s="647"/>
      <c r="AD114" s="647"/>
      <c r="AE114" s="647"/>
      <c r="AF114" s="647"/>
      <c r="AG114" s="647">
        <v>1</v>
      </c>
      <c r="AH114" s="647"/>
      <c r="AI114" s="647"/>
      <c r="AJ114" s="647"/>
      <c r="AK114" s="647"/>
      <c r="AL114" s="647" t="s">
        <v>454</v>
      </c>
      <c r="AM114" s="647"/>
      <c r="AN114" s="647"/>
      <c r="AO114" s="647"/>
      <c r="AP114" s="647"/>
      <c r="AQ114" s="782" t="s">
        <v>454</v>
      </c>
      <c r="AR114" s="782"/>
      <c r="AS114" s="782"/>
      <c r="AT114" s="782"/>
      <c r="AU114" s="783"/>
      <c r="AV114" s="828"/>
      <c r="AW114" s="829"/>
      <c r="AX114" s="829"/>
      <c r="AY114" s="829"/>
      <c r="AZ114" s="830"/>
      <c r="BA114" s="735" t="s">
        <v>514</v>
      </c>
      <c r="BB114" s="655"/>
      <c r="BC114" s="655"/>
      <c r="BD114" s="655"/>
      <c r="BE114" s="655"/>
      <c r="BF114" s="655"/>
      <c r="BG114" s="655"/>
      <c r="BH114" s="655"/>
      <c r="BI114" s="655"/>
      <c r="BJ114" s="655"/>
      <c r="BK114" s="655"/>
      <c r="BL114" s="655"/>
      <c r="BM114" s="655"/>
      <c r="BN114" s="655"/>
      <c r="BO114" s="655"/>
      <c r="BP114" s="655"/>
      <c r="BQ114" s="656"/>
      <c r="BR114" s="757">
        <v>1337350</v>
      </c>
      <c r="BS114" s="647"/>
      <c r="BT114" s="647"/>
      <c r="BU114" s="647"/>
      <c r="BV114" s="647"/>
      <c r="BW114" s="647">
        <v>1661245</v>
      </c>
      <c r="BX114" s="647"/>
      <c r="BY114" s="647"/>
      <c r="BZ114" s="647"/>
      <c r="CA114" s="647"/>
      <c r="CB114" s="647">
        <v>1647745</v>
      </c>
      <c r="CC114" s="647"/>
      <c r="CD114" s="647"/>
      <c r="CE114" s="647"/>
      <c r="CF114" s="647"/>
      <c r="CG114" s="645">
        <v>19.8</v>
      </c>
      <c r="CH114" s="646"/>
      <c r="CI114" s="646"/>
      <c r="CJ114" s="646"/>
      <c r="CK114" s="646"/>
      <c r="CL114" s="837"/>
      <c r="CM114" s="660"/>
      <c r="CN114" s="651" t="s">
        <v>515</v>
      </c>
      <c r="CO114" s="652"/>
      <c r="CP114" s="652"/>
      <c r="CQ114" s="652"/>
      <c r="CR114" s="652"/>
      <c r="CS114" s="652"/>
      <c r="CT114" s="652"/>
      <c r="CU114" s="652"/>
      <c r="CV114" s="652"/>
      <c r="CW114" s="652"/>
      <c r="CX114" s="652"/>
      <c r="CY114" s="652"/>
      <c r="CZ114" s="652"/>
      <c r="DA114" s="652"/>
      <c r="DB114" s="652"/>
      <c r="DC114" s="652"/>
      <c r="DD114" s="652"/>
      <c r="DE114" s="652"/>
      <c r="DF114" s="652"/>
      <c r="DG114" s="653"/>
      <c r="DH114" s="757" t="s">
        <v>454</v>
      </c>
      <c r="DI114" s="647"/>
      <c r="DJ114" s="647"/>
      <c r="DK114" s="647"/>
      <c r="DL114" s="647"/>
      <c r="DM114" s="647" t="s">
        <v>454</v>
      </c>
      <c r="DN114" s="647"/>
      <c r="DO114" s="647"/>
      <c r="DP114" s="647"/>
      <c r="DQ114" s="647"/>
      <c r="DR114" s="647" t="s">
        <v>454</v>
      </c>
      <c r="DS114" s="647"/>
      <c r="DT114" s="647"/>
      <c r="DU114" s="647"/>
      <c r="DV114" s="647"/>
      <c r="DW114" s="782" t="s">
        <v>454</v>
      </c>
      <c r="DX114" s="782"/>
      <c r="DY114" s="782"/>
      <c r="DZ114" s="782"/>
      <c r="EA114" s="783"/>
    </row>
    <row r="115" spans="2:131" ht="22.5" customHeight="1" x14ac:dyDescent="0.15">
      <c r="B115" s="740"/>
      <c r="C115" s="741"/>
      <c r="D115" s="742" t="s">
        <v>516</v>
      </c>
      <c r="E115" s="743"/>
      <c r="F115" s="743"/>
      <c r="G115" s="743"/>
      <c r="H115" s="743"/>
      <c r="I115" s="743"/>
      <c r="J115" s="743"/>
      <c r="K115" s="743"/>
      <c r="L115" s="743"/>
      <c r="M115" s="743"/>
      <c r="N115" s="743"/>
      <c r="O115" s="743"/>
      <c r="P115" s="743"/>
      <c r="Q115" s="743"/>
      <c r="R115" s="743"/>
      <c r="S115" s="743"/>
      <c r="T115" s="743"/>
      <c r="U115" s="743"/>
      <c r="V115" s="743"/>
      <c r="W115" s="743"/>
      <c r="X115" s="743"/>
      <c r="Y115" s="743"/>
      <c r="Z115" s="743"/>
      <c r="AA115" s="744"/>
      <c r="AB115" s="791" t="s">
        <v>454</v>
      </c>
      <c r="AC115" s="644"/>
      <c r="AD115" s="644"/>
      <c r="AE115" s="644"/>
      <c r="AF115" s="644"/>
      <c r="AG115" s="644" t="s">
        <v>454</v>
      </c>
      <c r="AH115" s="644"/>
      <c r="AI115" s="644"/>
      <c r="AJ115" s="644"/>
      <c r="AK115" s="644"/>
      <c r="AL115" s="644" t="s">
        <v>454</v>
      </c>
      <c r="AM115" s="644"/>
      <c r="AN115" s="644"/>
      <c r="AO115" s="644"/>
      <c r="AP115" s="644"/>
      <c r="AQ115" s="775" t="s">
        <v>454</v>
      </c>
      <c r="AR115" s="775"/>
      <c r="AS115" s="775"/>
      <c r="AT115" s="775"/>
      <c r="AU115" s="776"/>
      <c r="AV115" s="828"/>
      <c r="AW115" s="829"/>
      <c r="AX115" s="829"/>
      <c r="AY115" s="829"/>
      <c r="AZ115" s="830"/>
      <c r="BA115" s="735" t="s">
        <v>517</v>
      </c>
      <c r="BB115" s="655"/>
      <c r="BC115" s="655"/>
      <c r="BD115" s="655"/>
      <c r="BE115" s="655"/>
      <c r="BF115" s="655"/>
      <c r="BG115" s="655"/>
      <c r="BH115" s="655"/>
      <c r="BI115" s="655"/>
      <c r="BJ115" s="655"/>
      <c r="BK115" s="655"/>
      <c r="BL115" s="655"/>
      <c r="BM115" s="655"/>
      <c r="BN115" s="655"/>
      <c r="BO115" s="655"/>
      <c r="BP115" s="655"/>
      <c r="BQ115" s="656"/>
      <c r="BR115" s="757">
        <v>321655</v>
      </c>
      <c r="BS115" s="647"/>
      <c r="BT115" s="647"/>
      <c r="BU115" s="647"/>
      <c r="BV115" s="647"/>
      <c r="BW115" s="647">
        <v>310996</v>
      </c>
      <c r="BX115" s="647"/>
      <c r="BY115" s="647"/>
      <c r="BZ115" s="647"/>
      <c r="CA115" s="647"/>
      <c r="CB115" s="647">
        <v>314719</v>
      </c>
      <c r="CC115" s="647"/>
      <c r="CD115" s="647"/>
      <c r="CE115" s="647"/>
      <c r="CF115" s="647"/>
      <c r="CG115" s="645">
        <v>3.8</v>
      </c>
      <c r="CH115" s="646"/>
      <c r="CI115" s="646"/>
      <c r="CJ115" s="646"/>
      <c r="CK115" s="646"/>
      <c r="CL115" s="837"/>
      <c r="CM115" s="660"/>
      <c r="CN115" s="735" t="s">
        <v>518</v>
      </c>
      <c r="CO115" s="824"/>
      <c r="CP115" s="824"/>
      <c r="CQ115" s="824"/>
      <c r="CR115" s="824"/>
      <c r="CS115" s="824"/>
      <c r="CT115" s="824"/>
      <c r="CU115" s="824"/>
      <c r="CV115" s="824"/>
      <c r="CW115" s="824"/>
      <c r="CX115" s="824"/>
      <c r="CY115" s="824"/>
      <c r="CZ115" s="824"/>
      <c r="DA115" s="824"/>
      <c r="DB115" s="824"/>
      <c r="DC115" s="824"/>
      <c r="DD115" s="824"/>
      <c r="DE115" s="824"/>
      <c r="DF115" s="824"/>
      <c r="DG115" s="656"/>
      <c r="DH115" s="757" t="s">
        <v>454</v>
      </c>
      <c r="DI115" s="647"/>
      <c r="DJ115" s="647"/>
      <c r="DK115" s="647"/>
      <c r="DL115" s="647"/>
      <c r="DM115" s="647" t="s">
        <v>454</v>
      </c>
      <c r="DN115" s="647"/>
      <c r="DO115" s="647"/>
      <c r="DP115" s="647"/>
      <c r="DQ115" s="647"/>
      <c r="DR115" s="647" t="s">
        <v>454</v>
      </c>
      <c r="DS115" s="647"/>
      <c r="DT115" s="647"/>
      <c r="DU115" s="647"/>
      <c r="DV115" s="647"/>
      <c r="DW115" s="782" t="s">
        <v>454</v>
      </c>
      <c r="DX115" s="782"/>
      <c r="DY115" s="782"/>
      <c r="DZ115" s="782"/>
      <c r="EA115" s="783"/>
    </row>
    <row r="116" spans="2:131" ht="22.5" customHeight="1" x14ac:dyDescent="0.15">
      <c r="B116" s="729" t="s">
        <v>228</v>
      </c>
      <c r="C116" s="724"/>
      <c r="D116" s="724"/>
      <c r="E116" s="724"/>
      <c r="F116" s="724"/>
      <c r="G116" s="724"/>
      <c r="H116" s="724"/>
      <c r="I116" s="724"/>
      <c r="J116" s="724"/>
      <c r="K116" s="724"/>
      <c r="L116" s="724"/>
      <c r="M116" s="724"/>
      <c r="N116" s="724"/>
      <c r="O116" s="724"/>
      <c r="P116" s="724"/>
      <c r="Q116" s="724"/>
      <c r="R116" s="724"/>
      <c r="S116" s="724"/>
      <c r="T116" s="724"/>
      <c r="U116" s="724"/>
      <c r="V116" s="724"/>
      <c r="W116" s="724"/>
      <c r="X116" s="724"/>
      <c r="Y116" s="724"/>
      <c r="Z116" s="724" t="s">
        <v>519</v>
      </c>
      <c r="AA116" s="725"/>
      <c r="AB116" s="806">
        <v>2698452</v>
      </c>
      <c r="AC116" s="801"/>
      <c r="AD116" s="801"/>
      <c r="AE116" s="801"/>
      <c r="AF116" s="801"/>
      <c r="AG116" s="801">
        <v>2651077</v>
      </c>
      <c r="AH116" s="801"/>
      <c r="AI116" s="801"/>
      <c r="AJ116" s="801"/>
      <c r="AK116" s="801"/>
      <c r="AL116" s="801">
        <v>2445890</v>
      </c>
      <c r="AM116" s="801"/>
      <c r="AN116" s="801"/>
      <c r="AO116" s="801"/>
      <c r="AP116" s="801"/>
      <c r="AQ116" s="778"/>
      <c r="AR116" s="779"/>
      <c r="AS116" s="779"/>
      <c r="AT116" s="779"/>
      <c r="AU116" s="780"/>
      <c r="AV116" s="828"/>
      <c r="AW116" s="829"/>
      <c r="AX116" s="829"/>
      <c r="AY116" s="829"/>
      <c r="AZ116" s="830"/>
      <c r="BA116" s="735" t="s">
        <v>520</v>
      </c>
      <c r="BB116" s="655"/>
      <c r="BC116" s="655"/>
      <c r="BD116" s="655"/>
      <c r="BE116" s="655"/>
      <c r="BF116" s="655"/>
      <c r="BG116" s="655"/>
      <c r="BH116" s="655"/>
      <c r="BI116" s="655"/>
      <c r="BJ116" s="655"/>
      <c r="BK116" s="655"/>
      <c r="BL116" s="655"/>
      <c r="BM116" s="655"/>
      <c r="BN116" s="655"/>
      <c r="BO116" s="655"/>
      <c r="BP116" s="655"/>
      <c r="BQ116" s="656"/>
      <c r="BR116" s="757" t="s">
        <v>454</v>
      </c>
      <c r="BS116" s="647"/>
      <c r="BT116" s="647"/>
      <c r="BU116" s="647"/>
      <c r="BV116" s="647"/>
      <c r="BW116" s="647" t="s">
        <v>454</v>
      </c>
      <c r="BX116" s="647"/>
      <c r="BY116" s="647"/>
      <c r="BZ116" s="647"/>
      <c r="CA116" s="647"/>
      <c r="CB116" s="647" t="s">
        <v>454</v>
      </c>
      <c r="CC116" s="647"/>
      <c r="CD116" s="647"/>
      <c r="CE116" s="647"/>
      <c r="CF116" s="647"/>
      <c r="CG116" s="645" t="s">
        <v>454</v>
      </c>
      <c r="CH116" s="646"/>
      <c r="CI116" s="646"/>
      <c r="CJ116" s="646"/>
      <c r="CK116" s="646"/>
      <c r="CL116" s="837"/>
      <c r="CM116" s="660"/>
      <c r="CN116" s="651" t="s">
        <v>521</v>
      </c>
      <c r="CO116" s="652"/>
      <c r="CP116" s="652"/>
      <c r="CQ116" s="652"/>
      <c r="CR116" s="652"/>
      <c r="CS116" s="652"/>
      <c r="CT116" s="652"/>
      <c r="CU116" s="652"/>
      <c r="CV116" s="652"/>
      <c r="CW116" s="652"/>
      <c r="CX116" s="652"/>
      <c r="CY116" s="652"/>
      <c r="CZ116" s="652"/>
      <c r="DA116" s="652"/>
      <c r="DB116" s="652"/>
      <c r="DC116" s="652"/>
      <c r="DD116" s="652"/>
      <c r="DE116" s="652"/>
      <c r="DF116" s="652"/>
      <c r="DG116" s="653"/>
      <c r="DH116" s="757" t="s">
        <v>454</v>
      </c>
      <c r="DI116" s="647"/>
      <c r="DJ116" s="647"/>
      <c r="DK116" s="647"/>
      <c r="DL116" s="647"/>
      <c r="DM116" s="647" t="s">
        <v>454</v>
      </c>
      <c r="DN116" s="647"/>
      <c r="DO116" s="647"/>
      <c r="DP116" s="647"/>
      <c r="DQ116" s="647"/>
      <c r="DR116" s="647" t="s">
        <v>454</v>
      </c>
      <c r="DS116" s="647"/>
      <c r="DT116" s="647"/>
      <c r="DU116" s="647"/>
      <c r="DV116" s="647"/>
      <c r="DW116" s="782" t="s">
        <v>454</v>
      </c>
      <c r="DX116" s="782"/>
      <c r="DY116" s="782"/>
      <c r="DZ116" s="782"/>
      <c r="EA116" s="783"/>
    </row>
    <row r="117" spans="2:131" ht="22.5" customHeight="1" x14ac:dyDescent="0.15">
      <c r="B117" s="729" t="s">
        <v>497</v>
      </c>
      <c r="C117" s="724"/>
      <c r="D117" s="724"/>
      <c r="E117" s="724"/>
      <c r="F117" s="724"/>
      <c r="G117" s="724"/>
      <c r="H117" s="724"/>
      <c r="I117" s="724"/>
      <c r="J117" s="724"/>
      <c r="K117" s="724"/>
      <c r="L117" s="724"/>
      <c r="M117" s="724"/>
      <c r="N117" s="724"/>
      <c r="O117" s="724"/>
      <c r="P117" s="724"/>
      <c r="Q117" s="724"/>
      <c r="R117" s="724"/>
      <c r="S117" s="724"/>
      <c r="T117" s="724"/>
      <c r="U117" s="724"/>
      <c r="V117" s="724"/>
      <c r="W117" s="724"/>
      <c r="X117" s="724"/>
      <c r="Y117" s="724"/>
      <c r="Z117" s="724"/>
      <c r="AA117" s="725"/>
      <c r="AB117" s="821" t="s">
        <v>495</v>
      </c>
      <c r="AC117" s="822"/>
      <c r="AD117" s="822"/>
      <c r="AE117" s="822"/>
      <c r="AF117" s="823"/>
      <c r="AG117" s="821" t="s">
        <v>353</v>
      </c>
      <c r="AH117" s="822"/>
      <c r="AI117" s="822"/>
      <c r="AJ117" s="822"/>
      <c r="AK117" s="823"/>
      <c r="AL117" s="821" t="s">
        <v>352</v>
      </c>
      <c r="AM117" s="822"/>
      <c r="AN117" s="822"/>
      <c r="AO117" s="822"/>
      <c r="AP117" s="823"/>
      <c r="AQ117" s="821" t="s">
        <v>496</v>
      </c>
      <c r="AR117" s="822"/>
      <c r="AS117" s="822"/>
      <c r="AT117" s="822"/>
      <c r="AU117" s="833"/>
      <c r="AV117" s="828"/>
      <c r="AW117" s="829"/>
      <c r="AX117" s="829"/>
      <c r="AY117" s="829"/>
      <c r="AZ117" s="830"/>
      <c r="BA117" s="742" t="s">
        <v>522</v>
      </c>
      <c r="BB117" s="743"/>
      <c r="BC117" s="743"/>
      <c r="BD117" s="743"/>
      <c r="BE117" s="743"/>
      <c r="BF117" s="743"/>
      <c r="BG117" s="743"/>
      <c r="BH117" s="743"/>
      <c r="BI117" s="743"/>
      <c r="BJ117" s="743"/>
      <c r="BK117" s="743"/>
      <c r="BL117" s="743"/>
      <c r="BM117" s="743"/>
      <c r="BN117" s="743"/>
      <c r="BO117" s="743"/>
      <c r="BP117" s="743"/>
      <c r="BQ117" s="744"/>
      <c r="BR117" s="791" t="s">
        <v>454</v>
      </c>
      <c r="BS117" s="644"/>
      <c r="BT117" s="644"/>
      <c r="BU117" s="644"/>
      <c r="BV117" s="644"/>
      <c r="BW117" s="644" t="s">
        <v>454</v>
      </c>
      <c r="BX117" s="644"/>
      <c r="BY117" s="644"/>
      <c r="BZ117" s="644"/>
      <c r="CA117" s="644"/>
      <c r="CB117" s="644" t="s">
        <v>454</v>
      </c>
      <c r="CC117" s="644"/>
      <c r="CD117" s="644"/>
      <c r="CE117" s="644"/>
      <c r="CF117" s="644"/>
      <c r="CG117" s="802" t="s">
        <v>454</v>
      </c>
      <c r="CH117" s="803"/>
      <c r="CI117" s="803"/>
      <c r="CJ117" s="803"/>
      <c r="CK117" s="803"/>
      <c r="CL117" s="837"/>
      <c r="CM117" s="660"/>
      <c r="CN117" s="651" t="s">
        <v>523</v>
      </c>
      <c r="CO117" s="652"/>
      <c r="CP117" s="652"/>
      <c r="CQ117" s="652"/>
      <c r="CR117" s="652"/>
      <c r="CS117" s="652"/>
      <c r="CT117" s="652"/>
      <c r="CU117" s="652"/>
      <c r="CV117" s="652"/>
      <c r="CW117" s="652"/>
      <c r="CX117" s="652"/>
      <c r="CY117" s="652"/>
      <c r="CZ117" s="652"/>
      <c r="DA117" s="652"/>
      <c r="DB117" s="652"/>
      <c r="DC117" s="652"/>
      <c r="DD117" s="652"/>
      <c r="DE117" s="652"/>
      <c r="DF117" s="652"/>
      <c r="DG117" s="653"/>
      <c r="DH117" s="757" t="s">
        <v>454</v>
      </c>
      <c r="DI117" s="647"/>
      <c r="DJ117" s="647"/>
      <c r="DK117" s="647"/>
      <c r="DL117" s="647"/>
      <c r="DM117" s="647" t="s">
        <v>454</v>
      </c>
      <c r="DN117" s="647"/>
      <c r="DO117" s="647"/>
      <c r="DP117" s="647"/>
      <c r="DQ117" s="647"/>
      <c r="DR117" s="647" t="s">
        <v>454</v>
      </c>
      <c r="DS117" s="647"/>
      <c r="DT117" s="647"/>
      <c r="DU117" s="647"/>
      <c r="DV117" s="647"/>
      <c r="DW117" s="782" t="s">
        <v>454</v>
      </c>
      <c r="DX117" s="782"/>
      <c r="DY117" s="782"/>
      <c r="DZ117" s="782"/>
      <c r="EA117" s="783"/>
    </row>
    <row r="118" spans="2:131" ht="22.5" customHeight="1" x14ac:dyDescent="0.15">
      <c r="B118" s="657" t="s">
        <v>500</v>
      </c>
      <c r="C118" s="658"/>
      <c r="D118" s="726" t="s">
        <v>501</v>
      </c>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8"/>
      <c r="AB118" s="784" t="s">
        <v>502</v>
      </c>
      <c r="AC118" s="785"/>
      <c r="AD118" s="785"/>
      <c r="AE118" s="785"/>
      <c r="AF118" s="786"/>
      <c r="AG118" s="787" t="s">
        <v>502</v>
      </c>
      <c r="AH118" s="785"/>
      <c r="AI118" s="785"/>
      <c r="AJ118" s="785"/>
      <c r="AK118" s="786"/>
      <c r="AL118" s="787" t="s">
        <v>502</v>
      </c>
      <c r="AM118" s="785"/>
      <c r="AN118" s="785"/>
      <c r="AO118" s="785"/>
      <c r="AP118" s="786"/>
      <c r="AQ118" s="818" t="s">
        <v>502</v>
      </c>
      <c r="AR118" s="819"/>
      <c r="AS118" s="819"/>
      <c r="AT118" s="819"/>
      <c r="AU118" s="820"/>
      <c r="AV118" s="831"/>
      <c r="AW118" s="832"/>
      <c r="AX118" s="832"/>
      <c r="AY118" s="832"/>
      <c r="AZ118" s="832"/>
      <c r="BA118" s="193" t="s">
        <v>228</v>
      </c>
      <c r="BB118" s="193"/>
      <c r="BC118" s="193"/>
      <c r="BD118" s="193"/>
      <c r="BE118" s="193"/>
      <c r="BF118" s="193"/>
      <c r="BG118" s="193"/>
      <c r="BH118" s="193"/>
      <c r="BI118" s="193"/>
      <c r="BJ118" s="193"/>
      <c r="BK118" s="193"/>
      <c r="BL118" s="193"/>
      <c r="BM118" s="193"/>
      <c r="BN118" s="193"/>
      <c r="BO118" s="193"/>
      <c r="BP118" s="724" t="s">
        <v>524</v>
      </c>
      <c r="BQ118" s="725"/>
      <c r="BR118" s="791">
        <v>24654661</v>
      </c>
      <c r="BS118" s="644"/>
      <c r="BT118" s="644"/>
      <c r="BU118" s="644"/>
      <c r="BV118" s="644"/>
      <c r="BW118" s="644">
        <v>24567265</v>
      </c>
      <c r="BX118" s="644"/>
      <c r="BY118" s="644"/>
      <c r="BZ118" s="644"/>
      <c r="CA118" s="644"/>
      <c r="CB118" s="644">
        <v>25119853</v>
      </c>
      <c r="CC118" s="644"/>
      <c r="CD118" s="644"/>
      <c r="CE118" s="644"/>
      <c r="CF118" s="644"/>
      <c r="CG118" s="668"/>
      <c r="CH118" s="669"/>
      <c r="CI118" s="669"/>
      <c r="CJ118" s="669"/>
      <c r="CK118" s="670"/>
      <c r="CL118" s="837"/>
      <c r="CM118" s="660"/>
      <c r="CN118" s="651" t="s">
        <v>525</v>
      </c>
      <c r="CO118" s="652"/>
      <c r="CP118" s="652"/>
      <c r="CQ118" s="652"/>
      <c r="CR118" s="652"/>
      <c r="CS118" s="652"/>
      <c r="CT118" s="652"/>
      <c r="CU118" s="652"/>
      <c r="CV118" s="652"/>
      <c r="CW118" s="652"/>
      <c r="CX118" s="652"/>
      <c r="CY118" s="652"/>
      <c r="CZ118" s="652"/>
      <c r="DA118" s="652"/>
      <c r="DB118" s="652"/>
      <c r="DC118" s="652"/>
      <c r="DD118" s="652"/>
      <c r="DE118" s="652"/>
      <c r="DF118" s="652"/>
      <c r="DG118" s="653"/>
      <c r="DH118" s="757" t="s">
        <v>454</v>
      </c>
      <c r="DI118" s="647"/>
      <c r="DJ118" s="647"/>
      <c r="DK118" s="647"/>
      <c r="DL118" s="647"/>
      <c r="DM118" s="647" t="s">
        <v>454</v>
      </c>
      <c r="DN118" s="647"/>
      <c r="DO118" s="647"/>
      <c r="DP118" s="647"/>
      <c r="DQ118" s="647"/>
      <c r="DR118" s="647" t="s">
        <v>454</v>
      </c>
      <c r="DS118" s="647"/>
      <c r="DT118" s="647"/>
      <c r="DU118" s="647"/>
      <c r="DV118" s="647"/>
      <c r="DW118" s="782" t="s">
        <v>454</v>
      </c>
      <c r="DX118" s="782"/>
      <c r="DY118" s="782"/>
      <c r="DZ118" s="782"/>
      <c r="EA118" s="783"/>
    </row>
    <row r="119" spans="2:131" ht="22.5" customHeight="1" x14ac:dyDescent="0.15">
      <c r="B119" s="659"/>
      <c r="C119" s="660"/>
      <c r="D119" s="651" t="s">
        <v>506</v>
      </c>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3"/>
      <c r="AB119" s="717" t="s">
        <v>502</v>
      </c>
      <c r="AC119" s="718"/>
      <c r="AD119" s="718"/>
      <c r="AE119" s="718"/>
      <c r="AF119" s="719"/>
      <c r="AG119" s="758" t="s">
        <v>502</v>
      </c>
      <c r="AH119" s="718"/>
      <c r="AI119" s="718"/>
      <c r="AJ119" s="718"/>
      <c r="AK119" s="719"/>
      <c r="AL119" s="758" t="s">
        <v>502</v>
      </c>
      <c r="AM119" s="718"/>
      <c r="AN119" s="718"/>
      <c r="AO119" s="718"/>
      <c r="AP119" s="719"/>
      <c r="AQ119" s="748" t="s">
        <v>502</v>
      </c>
      <c r="AR119" s="749"/>
      <c r="AS119" s="749"/>
      <c r="AT119" s="749"/>
      <c r="AU119" s="750"/>
      <c r="AV119" s="807" t="s">
        <v>526</v>
      </c>
      <c r="AW119" s="808"/>
      <c r="AX119" s="808"/>
      <c r="AY119" s="808"/>
      <c r="AZ119" s="809"/>
      <c r="BA119" s="774" t="s">
        <v>527</v>
      </c>
      <c r="BB119" s="721"/>
      <c r="BC119" s="721"/>
      <c r="BD119" s="721"/>
      <c r="BE119" s="721"/>
      <c r="BF119" s="721"/>
      <c r="BG119" s="721"/>
      <c r="BH119" s="721"/>
      <c r="BI119" s="721"/>
      <c r="BJ119" s="721"/>
      <c r="BK119" s="721"/>
      <c r="BL119" s="721"/>
      <c r="BM119" s="721"/>
      <c r="BN119" s="721"/>
      <c r="BO119" s="721"/>
      <c r="BP119" s="721"/>
      <c r="BQ119" s="722"/>
      <c r="BR119" s="794">
        <v>5379578</v>
      </c>
      <c r="BS119" s="667"/>
      <c r="BT119" s="667"/>
      <c r="BU119" s="667"/>
      <c r="BV119" s="667"/>
      <c r="BW119" s="667">
        <v>5275362</v>
      </c>
      <c r="BX119" s="667"/>
      <c r="BY119" s="667"/>
      <c r="BZ119" s="667"/>
      <c r="CA119" s="667"/>
      <c r="CB119" s="667">
        <v>5649893</v>
      </c>
      <c r="CC119" s="667"/>
      <c r="CD119" s="667"/>
      <c r="CE119" s="667"/>
      <c r="CF119" s="667"/>
      <c r="CG119" s="804">
        <v>67.8</v>
      </c>
      <c r="CH119" s="805"/>
      <c r="CI119" s="805"/>
      <c r="CJ119" s="805"/>
      <c r="CK119" s="805"/>
      <c r="CL119" s="838"/>
      <c r="CM119" s="662"/>
      <c r="CN119" s="664" t="s">
        <v>528</v>
      </c>
      <c r="CO119" s="665"/>
      <c r="CP119" s="665"/>
      <c r="CQ119" s="665"/>
      <c r="CR119" s="665"/>
      <c r="CS119" s="665"/>
      <c r="CT119" s="665"/>
      <c r="CU119" s="665"/>
      <c r="CV119" s="665"/>
      <c r="CW119" s="665"/>
      <c r="CX119" s="665"/>
      <c r="CY119" s="665"/>
      <c r="CZ119" s="665"/>
      <c r="DA119" s="665"/>
      <c r="DB119" s="665"/>
      <c r="DC119" s="665"/>
      <c r="DD119" s="665"/>
      <c r="DE119" s="665"/>
      <c r="DF119" s="665"/>
      <c r="DG119" s="666"/>
      <c r="DH119" s="791" t="s">
        <v>454</v>
      </c>
      <c r="DI119" s="644"/>
      <c r="DJ119" s="644"/>
      <c r="DK119" s="644"/>
      <c r="DL119" s="644"/>
      <c r="DM119" s="644" t="s">
        <v>454</v>
      </c>
      <c r="DN119" s="644"/>
      <c r="DO119" s="644"/>
      <c r="DP119" s="644"/>
      <c r="DQ119" s="644"/>
      <c r="DR119" s="644" t="s">
        <v>454</v>
      </c>
      <c r="DS119" s="644"/>
      <c r="DT119" s="644"/>
      <c r="DU119" s="644"/>
      <c r="DV119" s="644"/>
      <c r="DW119" s="775" t="s">
        <v>454</v>
      </c>
      <c r="DX119" s="775"/>
      <c r="DY119" s="775"/>
      <c r="DZ119" s="775"/>
      <c r="EA119" s="776"/>
    </row>
    <row r="120" spans="2:131" ht="22.5" customHeight="1" x14ac:dyDescent="0.15">
      <c r="B120" s="659"/>
      <c r="C120" s="660"/>
      <c r="D120" s="651" t="s">
        <v>529</v>
      </c>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3"/>
      <c r="AB120" s="717" t="s">
        <v>502</v>
      </c>
      <c r="AC120" s="718"/>
      <c r="AD120" s="718"/>
      <c r="AE120" s="718"/>
      <c r="AF120" s="719"/>
      <c r="AG120" s="758" t="s">
        <v>502</v>
      </c>
      <c r="AH120" s="718"/>
      <c r="AI120" s="718"/>
      <c r="AJ120" s="718"/>
      <c r="AK120" s="719"/>
      <c r="AL120" s="758" t="s">
        <v>502</v>
      </c>
      <c r="AM120" s="718"/>
      <c r="AN120" s="718"/>
      <c r="AO120" s="718"/>
      <c r="AP120" s="719"/>
      <c r="AQ120" s="748" t="s">
        <v>502</v>
      </c>
      <c r="AR120" s="749"/>
      <c r="AS120" s="749"/>
      <c r="AT120" s="749"/>
      <c r="AU120" s="750"/>
      <c r="AV120" s="810"/>
      <c r="AW120" s="811"/>
      <c r="AX120" s="811"/>
      <c r="AY120" s="811"/>
      <c r="AZ120" s="812"/>
      <c r="BA120" s="735" t="s">
        <v>530</v>
      </c>
      <c r="BB120" s="655"/>
      <c r="BC120" s="655"/>
      <c r="BD120" s="655"/>
      <c r="BE120" s="655"/>
      <c r="BF120" s="655"/>
      <c r="BG120" s="655"/>
      <c r="BH120" s="655"/>
      <c r="BI120" s="655"/>
      <c r="BJ120" s="655"/>
      <c r="BK120" s="655"/>
      <c r="BL120" s="655"/>
      <c r="BM120" s="655"/>
      <c r="BN120" s="655"/>
      <c r="BO120" s="655"/>
      <c r="BP120" s="655"/>
      <c r="BQ120" s="656"/>
      <c r="BR120" s="757">
        <v>520769</v>
      </c>
      <c r="BS120" s="647"/>
      <c r="BT120" s="647"/>
      <c r="BU120" s="647"/>
      <c r="BV120" s="647"/>
      <c r="BW120" s="647">
        <v>480231</v>
      </c>
      <c r="BX120" s="647"/>
      <c r="BY120" s="647"/>
      <c r="BZ120" s="647"/>
      <c r="CA120" s="647"/>
      <c r="CB120" s="647">
        <v>451078</v>
      </c>
      <c r="CC120" s="647"/>
      <c r="CD120" s="647"/>
      <c r="CE120" s="647"/>
      <c r="CF120" s="647"/>
      <c r="CG120" s="645">
        <v>5.4</v>
      </c>
      <c r="CH120" s="646"/>
      <c r="CI120" s="646"/>
      <c r="CJ120" s="646"/>
      <c r="CK120" s="646"/>
      <c r="CL120" s="762" t="s">
        <v>531</v>
      </c>
      <c r="CM120" s="763"/>
      <c r="CN120" s="763"/>
      <c r="CO120" s="763"/>
      <c r="CP120" s="764"/>
      <c r="CQ120" s="648" t="s">
        <v>532</v>
      </c>
      <c r="CR120" s="649"/>
      <c r="CS120" s="649"/>
      <c r="CT120" s="649"/>
      <c r="CU120" s="649"/>
      <c r="CV120" s="649"/>
      <c r="CW120" s="649"/>
      <c r="CX120" s="649"/>
      <c r="CY120" s="649"/>
      <c r="CZ120" s="649"/>
      <c r="DA120" s="649"/>
      <c r="DB120" s="649"/>
      <c r="DC120" s="649"/>
      <c r="DD120" s="649"/>
      <c r="DE120" s="649"/>
      <c r="DF120" s="649"/>
      <c r="DG120" s="650"/>
      <c r="DH120" s="794">
        <v>2516208</v>
      </c>
      <c r="DI120" s="667"/>
      <c r="DJ120" s="667"/>
      <c r="DK120" s="667"/>
      <c r="DL120" s="667"/>
      <c r="DM120" s="667">
        <v>2316536</v>
      </c>
      <c r="DN120" s="667"/>
      <c r="DO120" s="667"/>
      <c r="DP120" s="667"/>
      <c r="DQ120" s="667"/>
      <c r="DR120" s="667">
        <v>2469454</v>
      </c>
      <c r="DS120" s="667"/>
      <c r="DT120" s="667"/>
      <c r="DU120" s="667"/>
      <c r="DV120" s="667"/>
      <c r="DW120" s="792">
        <v>29.6</v>
      </c>
      <c r="DX120" s="792"/>
      <c r="DY120" s="792"/>
      <c r="DZ120" s="792"/>
      <c r="EA120" s="793"/>
    </row>
    <row r="121" spans="2:131" ht="22.5" customHeight="1" x14ac:dyDescent="0.15">
      <c r="B121" s="659"/>
      <c r="C121" s="660"/>
      <c r="D121" s="651" t="s">
        <v>515</v>
      </c>
      <c r="E121" s="652"/>
      <c r="F121" s="652"/>
      <c r="G121" s="652"/>
      <c r="H121" s="652"/>
      <c r="I121" s="652"/>
      <c r="J121" s="652"/>
      <c r="K121" s="652"/>
      <c r="L121" s="652"/>
      <c r="M121" s="652"/>
      <c r="N121" s="652"/>
      <c r="O121" s="652"/>
      <c r="P121" s="652"/>
      <c r="Q121" s="652"/>
      <c r="R121" s="652"/>
      <c r="S121" s="652"/>
      <c r="T121" s="652"/>
      <c r="U121" s="652"/>
      <c r="V121" s="652"/>
      <c r="W121" s="652"/>
      <c r="X121" s="652"/>
      <c r="Y121" s="652"/>
      <c r="Z121" s="652"/>
      <c r="AA121" s="653"/>
      <c r="AB121" s="717" t="s">
        <v>454</v>
      </c>
      <c r="AC121" s="718"/>
      <c r="AD121" s="718"/>
      <c r="AE121" s="718"/>
      <c r="AF121" s="719"/>
      <c r="AG121" s="758" t="s">
        <v>454</v>
      </c>
      <c r="AH121" s="718"/>
      <c r="AI121" s="718"/>
      <c r="AJ121" s="718"/>
      <c r="AK121" s="719"/>
      <c r="AL121" s="758" t="s">
        <v>454</v>
      </c>
      <c r="AM121" s="718"/>
      <c r="AN121" s="718"/>
      <c r="AO121" s="718"/>
      <c r="AP121" s="719"/>
      <c r="AQ121" s="748" t="s">
        <v>454</v>
      </c>
      <c r="AR121" s="749"/>
      <c r="AS121" s="749"/>
      <c r="AT121" s="749"/>
      <c r="AU121" s="750"/>
      <c r="AV121" s="810"/>
      <c r="AW121" s="811"/>
      <c r="AX121" s="811"/>
      <c r="AY121" s="811"/>
      <c r="AZ121" s="812"/>
      <c r="BA121" s="742" t="s">
        <v>533</v>
      </c>
      <c r="BB121" s="743"/>
      <c r="BC121" s="743"/>
      <c r="BD121" s="743"/>
      <c r="BE121" s="743"/>
      <c r="BF121" s="743"/>
      <c r="BG121" s="743"/>
      <c r="BH121" s="743"/>
      <c r="BI121" s="743"/>
      <c r="BJ121" s="743"/>
      <c r="BK121" s="743"/>
      <c r="BL121" s="743"/>
      <c r="BM121" s="743"/>
      <c r="BN121" s="743"/>
      <c r="BO121" s="743"/>
      <c r="BP121" s="743"/>
      <c r="BQ121" s="744"/>
      <c r="BR121" s="791">
        <v>16662862</v>
      </c>
      <c r="BS121" s="644"/>
      <c r="BT121" s="644"/>
      <c r="BU121" s="644"/>
      <c r="BV121" s="644"/>
      <c r="BW121" s="644">
        <v>17878223</v>
      </c>
      <c r="BX121" s="644"/>
      <c r="BY121" s="644"/>
      <c r="BZ121" s="644"/>
      <c r="CA121" s="644"/>
      <c r="CB121" s="644">
        <v>18275153</v>
      </c>
      <c r="CC121" s="644"/>
      <c r="CD121" s="644"/>
      <c r="CE121" s="644"/>
      <c r="CF121" s="644"/>
      <c r="CG121" s="802">
        <v>219.1</v>
      </c>
      <c r="CH121" s="803"/>
      <c r="CI121" s="803"/>
      <c r="CJ121" s="803"/>
      <c r="CK121" s="803"/>
      <c r="CL121" s="765"/>
      <c r="CM121" s="766"/>
      <c r="CN121" s="766"/>
      <c r="CO121" s="766"/>
      <c r="CP121" s="767"/>
      <c r="CQ121" s="798" t="s">
        <v>534</v>
      </c>
      <c r="CR121" s="799"/>
      <c r="CS121" s="799"/>
      <c r="CT121" s="799"/>
      <c r="CU121" s="799"/>
      <c r="CV121" s="799"/>
      <c r="CW121" s="799"/>
      <c r="CX121" s="799"/>
      <c r="CY121" s="799"/>
      <c r="CZ121" s="799"/>
      <c r="DA121" s="799"/>
      <c r="DB121" s="799"/>
      <c r="DC121" s="799"/>
      <c r="DD121" s="799"/>
      <c r="DE121" s="799"/>
      <c r="DF121" s="799"/>
      <c r="DG121" s="800"/>
      <c r="DH121" s="757">
        <v>1215998</v>
      </c>
      <c r="DI121" s="647"/>
      <c r="DJ121" s="647"/>
      <c r="DK121" s="647"/>
      <c r="DL121" s="647"/>
      <c r="DM121" s="647">
        <v>1215014</v>
      </c>
      <c r="DN121" s="647"/>
      <c r="DO121" s="647"/>
      <c r="DP121" s="647"/>
      <c r="DQ121" s="647"/>
      <c r="DR121" s="647">
        <v>1280699</v>
      </c>
      <c r="DS121" s="647"/>
      <c r="DT121" s="647"/>
      <c r="DU121" s="647"/>
      <c r="DV121" s="647"/>
      <c r="DW121" s="782">
        <v>15.4</v>
      </c>
      <c r="DX121" s="782"/>
      <c r="DY121" s="782"/>
      <c r="DZ121" s="782"/>
      <c r="EA121" s="783"/>
    </row>
    <row r="122" spans="2:131" ht="22.5" customHeight="1" x14ac:dyDescent="0.15">
      <c r="B122" s="659"/>
      <c r="C122" s="660"/>
      <c r="D122" s="651" t="s">
        <v>521</v>
      </c>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3"/>
      <c r="AB122" s="717" t="s">
        <v>454</v>
      </c>
      <c r="AC122" s="718"/>
      <c r="AD122" s="718"/>
      <c r="AE122" s="718"/>
      <c r="AF122" s="719"/>
      <c r="AG122" s="758" t="s">
        <v>454</v>
      </c>
      <c r="AH122" s="718"/>
      <c r="AI122" s="718"/>
      <c r="AJ122" s="718"/>
      <c r="AK122" s="719"/>
      <c r="AL122" s="758" t="s">
        <v>454</v>
      </c>
      <c r="AM122" s="718"/>
      <c r="AN122" s="718"/>
      <c r="AO122" s="718"/>
      <c r="AP122" s="719"/>
      <c r="AQ122" s="748" t="s">
        <v>454</v>
      </c>
      <c r="AR122" s="749"/>
      <c r="AS122" s="749"/>
      <c r="AT122" s="749"/>
      <c r="AU122" s="750"/>
      <c r="AV122" s="813"/>
      <c r="AW122" s="814"/>
      <c r="AX122" s="814"/>
      <c r="AY122" s="814"/>
      <c r="AZ122" s="814"/>
      <c r="BA122" s="193" t="s">
        <v>228</v>
      </c>
      <c r="BB122" s="193"/>
      <c r="BC122" s="193"/>
      <c r="BD122" s="193"/>
      <c r="BE122" s="193"/>
      <c r="BF122" s="193"/>
      <c r="BG122" s="193"/>
      <c r="BH122" s="193"/>
      <c r="BI122" s="193"/>
      <c r="BJ122" s="193"/>
      <c r="BK122" s="193"/>
      <c r="BL122" s="193"/>
      <c r="BM122" s="193"/>
      <c r="BN122" s="193"/>
      <c r="BO122" s="193"/>
      <c r="BP122" s="724" t="s">
        <v>535</v>
      </c>
      <c r="BQ122" s="725"/>
      <c r="BR122" s="806">
        <v>22563209</v>
      </c>
      <c r="BS122" s="801"/>
      <c r="BT122" s="801"/>
      <c r="BU122" s="801"/>
      <c r="BV122" s="801"/>
      <c r="BW122" s="801">
        <v>23633816</v>
      </c>
      <c r="BX122" s="801"/>
      <c r="BY122" s="801"/>
      <c r="BZ122" s="801"/>
      <c r="CA122" s="801"/>
      <c r="CB122" s="801">
        <v>24376124</v>
      </c>
      <c r="CC122" s="801"/>
      <c r="CD122" s="801"/>
      <c r="CE122" s="801"/>
      <c r="CF122" s="801"/>
      <c r="CG122" s="778"/>
      <c r="CH122" s="779"/>
      <c r="CI122" s="779"/>
      <c r="CJ122" s="779"/>
      <c r="CK122" s="797"/>
      <c r="CL122" s="765"/>
      <c r="CM122" s="766"/>
      <c r="CN122" s="766"/>
      <c r="CO122" s="766"/>
      <c r="CP122" s="767"/>
      <c r="CQ122" s="798" t="s">
        <v>477</v>
      </c>
      <c r="CR122" s="799"/>
      <c r="CS122" s="799"/>
      <c r="CT122" s="799"/>
      <c r="CU122" s="799"/>
      <c r="CV122" s="799"/>
      <c r="CW122" s="799"/>
      <c r="CX122" s="799"/>
      <c r="CY122" s="799"/>
      <c r="CZ122" s="799"/>
      <c r="DA122" s="799"/>
      <c r="DB122" s="799"/>
      <c r="DC122" s="799"/>
      <c r="DD122" s="799"/>
      <c r="DE122" s="799"/>
      <c r="DF122" s="799"/>
      <c r="DG122" s="800"/>
      <c r="DH122" s="757">
        <v>715823</v>
      </c>
      <c r="DI122" s="647"/>
      <c r="DJ122" s="647"/>
      <c r="DK122" s="647"/>
      <c r="DL122" s="647"/>
      <c r="DM122" s="647">
        <v>648375</v>
      </c>
      <c r="DN122" s="647"/>
      <c r="DO122" s="647"/>
      <c r="DP122" s="647"/>
      <c r="DQ122" s="647"/>
      <c r="DR122" s="647">
        <v>638361</v>
      </c>
      <c r="DS122" s="647"/>
      <c r="DT122" s="647"/>
      <c r="DU122" s="647"/>
      <c r="DV122" s="647"/>
      <c r="DW122" s="782">
        <v>7.7</v>
      </c>
      <c r="DX122" s="782"/>
      <c r="DY122" s="782"/>
      <c r="DZ122" s="782"/>
      <c r="EA122" s="783"/>
    </row>
    <row r="123" spans="2:131" ht="22.5" customHeight="1" x14ac:dyDescent="0.15">
      <c r="B123" s="659"/>
      <c r="C123" s="660"/>
      <c r="D123" s="651" t="s">
        <v>523</v>
      </c>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3"/>
      <c r="AB123" s="717" t="s">
        <v>454</v>
      </c>
      <c r="AC123" s="718"/>
      <c r="AD123" s="718"/>
      <c r="AE123" s="718"/>
      <c r="AF123" s="719"/>
      <c r="AG123" s="758" t="s">
        <v>454</v>
      </c>
      <c r="AH123" s="718"/>
      <c r="AI123" s="718"/>
      <c r="AJ123" s="718"/>
      <c r="AK123" s="719"/>
      <c r="AL123" s="758" t="s">
        <v>454</v>
      </c>
      <c r="AM123" s="718"/>
      <c r="AN123" s="718"/>
      <c r="AO123" s="718"/>
      <c r="AP123" s="719"/>
      <c r="AQ123" s="748" t="s">
        <v>454</v>
      </c>
      <c r="AR123" s="749"/>
      <c r="AS123" s="749"/>
      <c r="AT123" s="749"/>
      <c r="AU123" s="750"/>
      <c r="AV123" s="194" t="s">
        <v>536</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95">
        <v>26.3</v>
      </c>
      <c r="BS123" s="796"/>
      <c r="BT123" s="796"/>
      <c r="BU123" s="796"/>
      <c r="BV123" s="796"/>
      <c r="BW123" s="796">
        <v>11.3</v>
      </c>
      <c r="BX123" s="796"/>
      <c r="BY123" s="796"/>
      <c r="BZ123" s="796"/>
      <c r="CA123" s="796"/>
      <c r="CB123" s="796">
        <v>8.9</v>
      </c>
      <c r="CC123" s="796"/>
      <c r="CD123" s="796"/>
      <c r="CE123" s="796"/>
      <c r="CF123" s="796"/>
      <c r="CG123" s="778"/>
      <c r="CH123" s="779"/>
      <c r="CI123" s="779"/>
      <c r="CJ123" s="779"/>
      <c r="CK123" s="797"/>
      <c r="CL123" s="765"/>
      <c r="CM123" s="766"/>
      <c r="CN123" s="766"/>
      <c r="CO123" s="766"/>
      <c r="CP123" s="767"/>
      <c r="CQ123" s="798" t="s">
        <v>476</v>
      </c>
      <c r="CR123" s="799"/>
      <c r="CS123" s="799"/>
      <c r="CT123" s="799"/>
      <c r="CU123" s="799"/>
      <c r="CV123" s="799"/>
      <c r="CW123" s="799"/>
      <c r="CX123" s="799"/>
      <c r="CY123" s="799"/>
      <c r="CZ123" s="799"/>
      <c r="DA123" s="799"/>
      <c r="DB123" s="799"/>
      <c r="DC123" s="799"/>
      <c r="DD123" s="799"/>
      <c r="DE123" s="799"/>
      <c r="DF123" s="799"/>
      <c r="DG123" s="800"/>
      <c r="DH123" s="757">
        <v>549829</v>
      </c>
      <c r="DI123" s="647"/>
      <c r="DJ123" s="647"/>
      <c r="DK123" s="647"/>
      <c r="DL123" s="647"/>
      <c r="DM123" s="647">
        <v>521428</v>
      </c>
      <c r="DN123" s="647"/>
      <c r="DO123" s="647"/>
      <c r="DP123" s="647"/>
      <c r="DQ123" s="647"/>
      <c r="DR123" s="647">
        <v>525852</v>
      </c>
      <c r="DS123" s="647"/>
      <c r="DT123" s="647"/>
      <c r="DU123" s="647"/>
      <c r="DV123" s="647"/>
      <c r="DW123" s="782">
        <v>6.3</v>
      </c>
      <c r="DX123" s="782"/>
      <c r="DY123" s="782"/>
      <c r="DZ123" s="782"/>
      <c r="EA123" s="783"/>
    </row>
    <row r="124" spans="2:131" ht="22.5" customHeight="1" x14ac:dyDescent="0.15">
      <c r="B124" s="659"/>
      <c r="C124" s="660"/>
      <c r="D124" s="651" t="s">
        <v>525</v>
      </c>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3"/>
      <c r="AB124" s="717" t="s">
        <v>454</v>
      </c>
      <c r="AC124" s="718"/>
      <c r="AD124" s="718"/>
      <c r="AE124" s="718"/>
      <c r="AF124" s="719"/>
      <c r="AG124" s="758" t="s">
        <v>454</v>
      </c>
      <c r="AH124" s="718"/>
      <c r="AI124" s="718"/>
      <c r="AJ124" s="718"/>
      <c r="AK124" s="719"/>
      <c r="AL124" s="758" t="s">
        <v>454</v>
      </c>
      <c r="AM124" s="718"/>
      <c r="AN124" s="718"/>
      <c r="AO124" s="718"/>
      <c r="AP124" s="719"/>
      <c r="AQ124" s="748" t="s">
        <v>454</v>
      </c>
      <c r="AR124" s="749"/>
      <c r="AS124" s="749"/>
      <c r="AT124" s="749"/>
      <c r="AU124" s="750"/>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68"/>
      <c r="CM124" s="769"/>
      <c r="CN124" s="769"/>
      <c r="CO124" s="769"/>
      <c r="CP124" s="770"/>
      <c r="CQ124" s="815" t="s">
        <v>537</v>
      </c>
      <c r="CR124" s="816"/>
      <c r="CS124" s="816"/>
      <c r="CT124" s="816"/>
      <c r="CU124" s="816"/>
      <c r="CV124" s="816"/>
      <c r="CW124" s="816"/>
      <c r="CX124" s="816"/>
      <c r="CY124" s="816"/>
      <c r="CZ124" s="816"/>
      <c r="DA124" s="816"/>
      <c r="DB124" s="816"/>
      <c r="DC124" s="816"/>
      <c r="DD124" s="816"/>
      <c r="DE124" s="816"/>
      <c r="DF124" s="816"/>
      <c r="DG124" s="817"/>
      <c r="DH124" s="791">
        <v>202914</v>
      </c>
      <c r="DI124" s="644"/>
      <c r="DJ124" s="644"/>
      <c r="DK124" s="644"/>
      <c r="DL124" s="644"/>
      <c r="DM124" s="644">
        <v>211800</v>
      </c>
      <c r="DN124" s="644"/>
      <c r="DO124" s="644"/>
      <c r="DP124" s="644"/>
      <c r="DQ124" s="644"/>
      <c r="DR124" s="644">
        <v>329057</v>
      </c>
      <c r="DS124" s="644"/>
      <c r="DT124" s="644"/>
      <c r="DU124" s="644"/>
      <c r="DV124" s="644"/>
      <c r="DW124" s="775">
        <v>3.9</v>
      </c>
      <c r="DX124" s="775"/>
      <c r="DY124" s="775"/>
      <c r="DZ124" s="775"/>
      <c r="EA124" s="776"/>
    </row>
    <row r="125" spans="2:131" ht="22.5" customHeight="1" x14ac:dyDescent="0.15">
      <c r="B125" s="659"/>
      <c r="C125" s="660"/>
      <c r="D125" s="651" t="s">
        <v>528</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3"/>
      <c r="AB125" s="717" t="s">
        <v>454</v>
      </c>
      <c r="AC125" s="718"/>
      <c r="AD125" s="718"/>
      <c r="AE125" s="718"/>
      <c r="AF125" s="719"/>
      <c r="AG125" s="758" t="s">
        <v>454</v>
      </c>
      <c r="AH125" s="718"/>
      <c r="AI125" s="718"/>
      <c r="AJ125" s="718"/>
      <c r="AK125" s="719"/>
      <c r="AL125" s="758" t="s">
        <v>454</v>
      </c>
      <c r="AM125" s="718"/>
      <c r="AN125" s="718"/>
      <c r="AO125" s="718"/>
      <c r="AP125" s="719"/>
      <c r="AQ125" s="748" t="s">
        <v>454</v>
      </c>
      <c r="AR125" s="749"/>
      <c r="AS125" s="749"/>
      <c r="AT125" s="749"/>
      <c r="AU125" s="750"/>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62" t="s">
        <v>538</v>
      </c>
      <c r="CM125" s="763"/>
      <c r="CN125" s="763"/>
      <c r="CO125" s="763"/>
      <c r="CP125" s="764"/>
      <c r="CQ125" s="774" t="s">
        <v>539</v>
      </c>
      <c r="CR125" s="721"/>
      <c r="CS125" s="721"/>
      <c r="CT125" s="721"/>
      <c r="CU125" s="721"/>
      <c r="CV125" s="721"/>
      <c r="CW125" s="721"/>
      <c r="CX125" s="721"/>
      <c r="CY125" s="721"/>
      <c r="CZ125" s="721"/>
      <c r="DA125" s="721"/>
      <c r="DB125" s="721"/>
      <c r="DC125" s="721"/>
      <c r="DD125" s="721"/>
      <c r="DE125" s="721"/>
      <c r="DF125" s="721"/>
      <c r="DG125" s="722"/>
      <c r="DH125" s="794" t="s">
        <v>502</v>
      </c>
      <c r="DI125" s="667"/>
      <c r="DJ125" s="667"/>
      <c r="DK125" s="667"/>
      <c r="DL125" s="667"/>
      <c r="DM125" s="667" t="s">
        <v>502</v>
      </c>
      <c r="DN125" s="667"/>
      <c r="DO125" s="667"/>
      <c r="DP125" s="667"/>
      <c r="DQ125" s="667"/>
      <c r="DR125" s="667" t="s">
        <v>502</v>
      </c>
      <c r="DS125" s="667"/>
      <c r="DT125" s="667"/>
      <c r="DU125" s="667"/>
      <c r="DV125" s="667"/>
      <c r="DW125" s="792" t="s">
        <v>502</v>
      </c>
      <c r="DX125" s="792"/>
      <c r="DY125" s="792"/>
      <c r="DZ125" s="792"/>
      <c r="EA125" s="793"/>
    </row>
    <row r="126" spans="2:131" ht="22.5" customHeight="1" x14ac:dyDescent="0.15">
      <c r="B126" s="661"/>
      <c r="C126" s="662"/>
      <c r="D126" s="664" t="s">
        <v>429</v>
      </c>
      <c r="E126" s="665"/>
      <c r="F126" s="665"/>
      <c r="G126" s="665"/>
      <c r="H126" s="665"/>
      <c r="I126" s="665"/>
      <c r="J126" s="665"/>
      <c r="K126" s="665"/>
      <c r="L126" s="665"/>
      <c r="M126" s="665"/>
      <c r="N126" s="665"/>
      <c r="O126" s="665"/>
      <c r="P126" s="665"/>
      <c r="Q126" s="665"/>
      <c r="R126" s="665"/>
      <c r="S126" s="665"/>
      <c r="T126" s="665"/>
      <c r="U126" s="665"/>
      <c r="V126" s="665"/>
      <c r="W126" s="665"/>
      <c r="X126" s="665"/>
      <c r="Y126" s="665"/>
      <c r="Z126" s="665"/>
      <c r="AA126" s="666"/>
      <c r="AB126" s="716">
        <v>1074</v>
      </c>
      <c r="AC126" s="679"/>
      <c r="AD126" s="679"/>
      <c r="AE126" s="679"/>
      <c r="AF126" s="680"/>
      <c r="AG126" s="678">
        <v>1</v>
      </c>
      <c r="AH126" s="679"/>
      <c r="AI126" s="679"/>
      <c r="AJ126" s="679"/>
      <c r="AK126" s="680"/>
      <c r="AL126" s="678" t="s">
        <v>454</v>
      </c>
      <c r="AM126" s="679"/>
      <c r="AN126" s="679"/>
      <c r="AO126" s="679"/>
      <c r="AP126" s="680"/>
      <c r="AQ126" s="771" t="s">
        <v>454</v>
      </c>
      <c r="AR126" s="772"/>
      <c r="AS126" s="772"/>
      <c r="AT126" s="772"/>
      <c r="AU126" s="773"/>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65"/>
      <c r="CM126" s="766"/>
      <c r="CN126" s="766"/>
      <c r="CO126" s="766"/>
      <c r="CP126" s="767"/>
      <c r="CQ126" s="735" t="s">
        <v>540</v>
      </c>
      <c r="CR126" s="655"/>
      <c r="CS126" s="655"/>
      <c r="CT126" s="655"/>
      <c r="CU126" s="655"/>
      <c r="CV126" s="655"/>
      <c r="CW126" s="655"/>
      <c r="CX126" s="655"/>
      <c r="CY126" s="655"/>
      <c r="CZ126" s="655"/>
      <c r="DA126" s="655"/>
      <c r="DB126" s="655"/>
      <c r="DC126" s="655"/>
      <c r="DD126" s="655"/>
      <c r="DE126" s="655"/>
      <c r="DF126" s="655"/>
      <c r="DG126" s="656"/>
      <c r="DH126" s="757">
        <v>307246</v>
      </c>
      <c r="DI126" s="647"/>
      <c r="DJ126" s="647"/>
      <c r="DK126" s="647"/>
      <c r="DL126" s="647"/>
      <c r="DM126" s="647">
        <v>310996</v>
      </c>
      <c r="DN126" s="647"/>
      <c r="DO126" s="647"/>
      <c r="DP126" s="647"/>
      <c r="DQ126" s="647"/>
      <c r="DR126" s="647">
        <v>314719</v>
      </c>
      <c r="DS126" s="647"/>
      <c r="DT126" s="647"/>
      <c r="DU126" s="647"/>
      <c r="DV126" s="647"/>
      <c r="DW126" s="782">
        <v>3.8</v>
      </c>
      <c r="DX126" s="782"/>
      <c r="DY126" s="782"/>
      <c r="DZ126" s="782"/>
      <c r="EA126" s="783"/>
    </row>
    <row r="127" spans="2:131" ht="22.5" customHeight="1" x14ac:dyDescent="0.15">
      <c r="B127" s="723" t="s">
        <v>152</v>
      </c>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674" t="s">
        <v>541</v>
      </c>
      <c r="Y127" s="674"/>
      <c r="Z127" s="674"/>
      <c r="AA127" s="675"/>
      <c r="AB127" s="784">
        <v>9655464</v>
      </c>
      <c r="AC127" s="785"/>
      <c r="AD127" s="785"/>
      <c r="AE127" s="785"/>
      <c r="AF127" s="786"/>
      <c r="AG127" s="787">
        <v>9922389</v>
      </c>
      <c r="AH127" s="785"/>
      <c r="AI127" s="785"/>
      <c r="AJ127" s="785"/>
      <c r="AK127" s="786"/>
      <c r="AL127" s="787">
        <v>10081876</v>
      </c>
      <c r="AM127" s="785"/>
      <c r="AN127" s="785"/>
      <c r="AO127" s="785"/>
      <c r="AP127" s="786"/>
      <c r="AQ127" s="788"/>
      <c r="AR127" s="789"/>
      <c r="AS127" s="789"/>
      <c r="AT127" s="789"/>
      <c r="AU127" s="790"/>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68"/>
      <c r="CM127" s="769"/>
      <c r="CN127" s="769"/>
      <c r="CO127" s="769"/>
      <c r="CP127" s="770"/>
      <c r="CQ127" s="742" t="s">
        <v>542</v>
      </c>
      <c r="CR127" s="743"/>
      <c r="CS127" s="743"/>
      <c r="CT127" s="743"/>
      <c r="CU127" s="743"/>
      <c r="CV127" s="743"/>
      <c r="CW127" s="743"/>
      <c r="CX127" s="743"/>
      <c r="CY127" s="743"/>
      <c r="CZ127" s="743"/>
      <c r="DA127" s="743"/>
      <c r="DB127" s="743"/>
      <c r="DC127" s="743"/>
      <c r="DD127" s="743"/>
      <c r="DE127" s="743"/>
      <c r="DF127" s="743"/>
      <c r="DG127" s="744"/>
      <c r="DH127" s="791">
        <v>14409</v>
      </c>
      <c r="DI127" s="644"/>
      <c r="DJ127" s="644"/>
      <c r="DK127" s="644"/>
      <c r="DL127" s="644"/>
      <c r="DM127" s="644" t="s">
        <v>502</v>
      </c>
      <c r="DN127" s="644"/>
      <c r="DO127" s="644"/>
      <c r="DP127" s="644"/>
      <c r="DQ127" s="644"/>
      <c r="DR127" s="644" t="s">
        <v>502</v>
      </c>
      <c r="DS127" s="644"/>
      <c r="DT127" s="644"/>
      <c r="DU127" s="644"/>
      <c r="DV127" s="644"/>
      <c r="DW127" s="775" t="s">
        <v>502</v>
      </c>
      <c r="DX127" s="775"/>
      <c r="DY127" s="775"/>
      <c r="DZ127" s="775"/>
      <c r="EA127" s="776"/>
    </row>
    <row r="128" spans="2:131" ht="22.5" customHeight="1" x14ac:dyDescent="0.15">
      <c r="B128" s="688" t="s">
        <v>543</v>
      </c>
      <c r="C128" s="689"/>
      <c r="D128" s="689"/>
      <c r="E128" s="689"/>
      <c r="F128" s="689"/>
      <c r="G128" s="689"/>
      <c r="H128" s="689"/>
      <c r="I128" s="689"/>
      <c r="J128" s="689"/>
      <c r="K128" s="689"/>
      <c r="L128" s="689"/>
      <c r="M128" s="689"/>
      <c r="N128" s="689"/>
      <c r="O128" s="689"/>
      <c r="P128" s="689"/>
      <c r="Q128" s="689"/>
      <c r="R128" s="689"/>
      <c r="S128" s="689"/>
      <c r="T128" s="689"/>
      <c r="U128" s="689"/>
      <c r="V128" s="689"/>
      <c r="W128" s="689"/>
      <c r="X128" s="703" t="s">
        <v>544</v>
      </c>
      <c r="Y128" s="703"/>
      <c r="Z128" s="703"/>
      <c r="AA128" s="704"/>
      <c r="AB128" s="717">
        <v>1731131</v>
      </c>
      <c r="AC128" s="718"/>
      <c r="AD128" s="718"/>
      <c r="AE128" s="718"/>
      <c r="AF128" s="719"/>
      <c r="AG128" s="758">
        <v>1704882</v>
      </c>
      <c r="AH128" s="718"/>
      <c r="AI128" s="718"/>
      <c r="AJ128" s="718"/>
      <c r="AK128" s="719"/>
      <c r="AL128" s="758">
        <v>1742685</v>
      </c>
      <c r="AM128" s="718"/>
      <c r="AN128" s="718"/>
      <c r="AO128" s="718"/>
      <c r="AP128" s="719"/>
      <c r="AQ128" s="759"/>
      <c r="AR128" s="760"/>
      <c r="AS128" s="760"/>
      <c r="AT128" s="760"/>
      <c r="AU128" s="761"/>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686" t="s">
        <v>545</v>
      </c>
      <c r="C129" s="687"/>
      <c r="D129" s="687"/>
      <c r="E129" s="687"/>
      <c r="F129" s="687"/>
      <c r="G129" s="687"/>
      <c r="H129" s="687"/>
      <c r="I129" s="687"/>
      <c r="J129" s="687"/>
      <c r="K129" s="687"/>
      <c r="L129" s="687"/>
      <c r="M129" s="687"/>
      <c r="N129" s="687"/>
      <c r="O129" s="687"/>
      <c r="P129" s="687"/>
      <c r="Q129" s="687"/>
      <c r="R129" s="687"/>
      <c r="S129" s="687"/>
      <c r="T129" s="687"/>
      <c r="U129" s="687"/>
      <c r="V129" s="687"/>
      <c r="W129" s="687"/>
      <c r="X129" s="684" t="s">
        <v>546</v>
      </c>
      <c r="Y129" s="684"/>
      <c r="Z129" s="684"/>
      <c r="AA129" s="685"/>
      <c r="AB129" s="716">
        <v>7924333</v>
      </c>
      <c r="AC129" s="679"/>
      <c r="AD129" s="679"/>
      <c r="AE129" s="679"/>
      <c r="AF129" s="680"/>
      <c r="AG129" s="678">
        <v>8217507</v>
      </c>
      <c r="AH129" s="679"/>
      <c r="AI129" s="679"/>
      <c r="AJ129" s="679"/>
      <c r="AK129" s="680"/>
      <c r="AL129" s="678">
        <v>8339191</v>
      </c>
      <c r="AM129" s="679"/>
      <c r="AN129" s="679"/>
      <c r="AO129" s="679"/>
      <c r="AP129" s="680"/>
      <c r="AQ129" s="668"/>
      <c r="AR129" s="669"/>
      <c r="AS129" s="669"/>
      <c r="AT129" s="669"/>
      <c r="AU129" s="781"/>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707" t="s">
        <v>547</v>
      </c>
      <c r="C130" s="708"/>
      <c r="D130" s="709"/>
      <c r="E130" s="709"/>
      <c r="F130" s="709"/>
      <c r="G130" s="709"/>
      <c r="H130" s="709"/>
      <c r="I130" s="709"/>
      <c r="J130" s="709"/>
      <c r="K130" s="709"/>
      <c r="L130" s="709"/>
      <c r="M130" s="709"/>
      <c r="N130" s="709"/>
      <c r="O130" s="709"/>
      <c r="P130" s="709"/>
      <c r="Q130" s="709"/>
      <c r="R130" s="709"/>
      <c r="S130" s="709"/>
      <c r="T130" s="709"/>
      <c r="U130" s="709"/>
      <c r="V130" s="709"/>
      <c r="W130" s="676" t="s">
        <v>548</v>
      </c>
      <c r="X130" s="676"/>
      <c r="Y130" s="676"/>
      <c r="Z130" s="676"/>
      <c r="AA130" s="677"/>
      <c r="AB130" s="754">
        <v>12.206970610000001</v>
      </c>
      <c r="AC130" s="755"/>
      <c r="AD130" s="755"/>
      <c r="AE130" s="755"/>
      <c r="AF130" s="756"/>
      <c r="AG130" s="777">
        <v>10.93246407</v>
      </c>
      <c r="AH130" s="755"/>
      <c r="AI130" s="755"/>
      <c r="AJ130" s="755"/>
      <c r="AK130" s="756"/>
      <c r="AL130" s="777">
        <v>7.8560498250000004</v>
      </c>
      <c r="AM130" s="755"/>
      <c r="AN130" s="755"/>
      <c r="AO130" s="755"/>
      <c r="AP130" s="756"/>
      <c r="AQ130" s="778"/>
      <c r="AR130" s="779"/>
      <c r="AS130" s="779"/>
      <c r="AT130" s="779"/>
      <c r="AU130" s="780"/>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710"/>
      <c r="C131" s="711"/>
      <c r="D131" s="711"/>
      <c r="E131" s="711"/>
      <c r="F131" s="711"/>
      <c r="G131" s="711"/>
      <c r="H131" s="711"/>
      <c r="I131" s="711"/>
      <c r="J131" s="711"/>
      <c r="K131" s="711"/>
      <c r="L131" s="711"/>
      <c r="M131" s="711"/>
      <c r="N131" s="711"/>
      <c r="O131" s="711"/>
      <c r="P131" s="711"/>
      <c r="Q131" s="711"/>
      <c r="R131" s="711"/>
      <c r="S131" s="711"/>
      <c r="T131" s="711"/>
      <c r="U131" s="711"/>
      <c r="V131" s="711"/>
      <c r="W131" s="705" t="s">
        <v>549</v>
      </c>
      <c r="X131" s="705"/>
      <c r="Y131" s="705"/>
      <c r="Z131" s="705"/>
      <c r="AA131" s="706"/>
      <c r="AB131" s="745">
        <v>13</v>
      </c>
      <c r="AC131" s="746"/>
      <c r="AD131" s="746"/>
      <c r="AE131" s="746"/>
      <c r="AF131" s="747"/>
      <c r="AG131" s="745">
        <v>12.1</v>
      </c>
      <c r="AH131" s="746"/>
      <c r="AI131" s="746"/>
      <c r="AJ131" s="746"/>
      <c r="AK131" s="747"/>
      <c r="AL131" s="745">
        <v>10.3</v>
      </c>
      <c r="AM131" s="746"/>
      <c r="AN131" s="746"/>
      <c r="AO131" s="746"/>
      <c r="AP131" s="747"/>
      <c r="AQ131" s="751"/>
      <c r="AR131" s="752"/>
      <c r="AS131" s="752"/>
      <c r="AT131" s="752"/>
      <c r="AU131" s="753"/>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663"/>
      <c r="BP132" s="663"/>
      <c r="BQ132" s="663"/>
      <c r="BR132" s="663"/>
      <c r="BS132" s="209"/>
      <c r="BT132" s="663"/>
      <c r="BU132" s="663"/>
      <c r="BV132" s="663"/>
      <c r="BW132" s="663"/>
      <c r="BX132" s="209"/>
      <c r="BY132" s="209"/>
      <c r="BZ132" s="209"/>
      <c r="CA132" s="209"/>
      <c r="CB132" s="663"/>
      <c r="CC132" s="663"/>
      <c r="CD132" s="663"/>
      <c r="CE132" s="663"/>
      <c r="CF132" s="209"/>
      <c r="CG132" s="209"/>
      <c r="CH132" s="209"/>
      <c r="CI132" s="209"/>
      <c r="CJ132" s="209"/>
      <c r="CK132" s="209"/>
    </row>
    <row r="133" spans="2:131" ht="22.5" customHeight="1" x14ac:dyDescent="0.15">
      <c r="B133" s="690" t="s">
        <v>550</v>
      </c>
      <c r="C133" s="672"/>
      <c r="D133" s="672"/>
      <c r="E133" s="672"/>
      <c r="F133" s="672"/>
      <c r="G133" s="672"/>
      <c r="H133" s="672"/>
      <c r="I133" s="673"/>
      <c r="J133" s="671" t="s">
        <v>551</v>
      </c>
      <c r="K133" s="672"/>
      <c r="L133" s="672"/>
      <c r="M133" s="672"/>
      <c r="N133" s="672"/>
      <c r="O133" s="672"/>
      <c r="P133" s="673"/>
      <c r="Q133" s="671" t="s">
        <v>552</v>
      </c>
      <c r="R133" s="672"/>
      <c r="S133" s="672"/>
      <c r="T133" s="672"/>
      <c r="U133" s="672"/>
      <c r="V133" s="672"/>
      <c r="W133" s="673"/>
      <c r="X133" s="671" t="s">
        <v>553</v>
      </c>
      <c r="Y133" s="672"/>
      <c r="Z133" s="672"/>
      <c r="AA133" s="672"/>
      <c r="AB133" s="672"/>
      <c r="AC133" s="672"/>
      <c r="AD133" s="732"/>
      <c r="AF133" s="177" t="s">
        <v>554</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720" t="s">
        <v>555</v>
      </c>
      <c r="C134" s="721"/>
      <c r="D134" s="721"/>
      <c r="E134" s="721"/>
      <c r="F134" s="721"/>
      <c r="G134" s="721"/>
      <c r="H134" s="721"/>
      <c r="I134" s="722"/>
      <c r="J134" s="694" t="s">
        <v>502</v>
      </c>
      <c r="K134" s="695"/>
      <c r="L134" s="695"/>
      <c r="M134" s="695"/>
      <c r="N134" s="695"/>
      <c r="O134" s="695"/>
      <c r="P134" s="696"/>
      <c r="Q134" s="694">
        <v>13.32</v>
      </c>
      <c r="R134" s="695"/>
      <c r="S134" s="695"/>
      <c r="T134" s="695"/>
      <c r="U134" s="695"/>
      <c r="V134" s="695"/>
      <c r="W134" s="696"/>
      <c r="X134" s="694">
        <v>20</v>
      </c>
      <c r="Y134" s="695"/>
      <c r="Z134" s="695"/>
      <c r="AA134" s="695"/>
      <c r="AB134" s="695"/>
      <c r="AC134" s="695"/>
      <c r="AD134" s="712"/>
      <c r="AF134" s="177" t="s">
        <v>556</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654" t="s">
        <v>557</v>
      </c>
      <c r="C135" s="655"/>
      <c r="D135" s="655"/>
      <c r="E135" s="655"/>
      <c r="F135" s="655"/>
      <c r="G135" s="655"/>
      <c r="H135" s="655"/>
      <c r="I135" s="656"/>
      <c r="J135" s="713" t="s">
        <v>502</v>
      </c>
      <c r="K135" s="730"/>
      <c r="L135" s="730"/>
      <c r="M135" s="730"/>
      <c r="N135" s="730"/>
      <c r="O135" s="730"/>
      <c r="P135" s="731"/>
      <c r="Q135" s="713">
        <v>18.32</v>
      </c>
      <c r="R135" s="730"/>
      <c r="S135" s="730"/>
      <c r="T135" s="730"/>
      <c r="U135" s="730"/>
      <c r="V135" s="730"/>
      <c r="W135" s="731"/>
      <c r="X135" s="713">
        <v>35</v>
      </c>
      <c r="Y135" s="714"/>
      <c r="Z135" s="714"/>
      <c r="AA135" s="714"/>
      <c r="AB135" s="714"/>
      <c r="AC135" s="714"/>
      <c r="AD135" s="715"/>
      <c r="BL135" s="209"/>
      <c r="BM135" s="663"/>
      <c r="BN135" s="663"/>
      <c r="BO135" s="663"/>
      <c r="BP135" s="663"/>
      <c r="BQ135" s="209"/>
      <c r="BR135" s="663"/>
      <c r="BS135" s="663"/>
      <c r="BT135" s="663"/>
      <c r="BU135" s="663"/>
      <c r="BV135" s="663"/>
      <c r="BW135" s="663"/>
      <c r="BX135" s="663"/>
      <c r="BY135" s="209"/>
      <c r="BZ135" s="663"/>
      <c r="CA135" s="663"/>
      <c r="CB135" s="663"/>
      <c r="CC135" s="663"/>
      <c r="CD135" s="209"/>
      <c r="CE135" s="209"/>
      <c r="CF135" s="209"/>
      <c r="CG135" s="209"/>
      <c r="CH135" s="209"/>
      <c r="CI135" s="209"/>
      <c r="CJ135" s="209"/>
      <c r="CK135" s="209"/>
    </row>
    <row r="136" spans="2:131" ht="22.5" customHeight="1" x14ac:dyDescent="0.15">
      <c r="B136" s="654" t="s">
        <v>558</v>
      </c>
      <c r="C136" s="655"/>
      <c r="D136" s="655"/>
      <c r="E136" s="655"/>
      <c r="F136" s="655"/>
      <c r="G136" s="655"/>
      <c r="H136" s="655"/>
      <c r="I136" s="656"/>
      <c r="J136" s="691">
        <v>10.3</v>
      </c>
      <c r="K136" s="733"/>
      <c r="L136" s="733"/>
      <c r="M136" s="733"/>
      <c r="N136" s="733"/>
      <c r="O136" s="733"/>
      <c r="P136" s="734"/>
      <c r="Q136" s="691">
        <v>25</v>
      </c>
      <c r="R136" s="733"/>
      <c r="S136" s="733"/>
      <c r="T136" s="733"/>
      <c r="U136" s="733"/>
      <c r="V136" s="733"/>
      <c r="W136" s="734"/>
      <c r="X136" s="691">
        <v>35</v>
      </c>
      <c r="Y136" s="692"/>
      <c r="Z136" s="692"/>
      <c r="AA136" s="692"/>
      <c r="AB136" s="692"/>
      <c r="AC136" s="692"/>
      <c r="AD136" s="693"/>
      <c r="BL136" s="209"/>
      <c r="BM136" s="663"/>
      <c r="BN136" s="663"/>
      <c r="BO136" s="663"/>
      <c r="BP136" s="663"/>
      <c r="BQ136" s="209"/>
      <c r="BR136" s="663"/>
      <c r="BS136" s="663"/>
      <c r="BT136" s="663"/>
      <c r="BU136" s="663"/>
      <c r="BV136" s="663"/>
      <c r="BW136" s="663"/>
      <c r="BX136" s="663"/>
      <c r="BY136" s="209"/>
      <c r="BZ136" s="663"/>
      <c r="CA136" s="663"/>
      <c r="CB136" s="663"/>
      <c r="CC136" s="663"/>
      <c r="CD136" s="209"/>
      <c r="CE136" s="209"/>
      <c r="CF136" s="209"/>
      <c r="CG136" s="209"/>
      <c r="CH136" s="209"/>
      <c r="CI136" s="209"/>
      <c r="CJ136" s="209"/>
      <c r="CK136" s="209"/>
    </row>
    <row r="137" spans="2:131" ht="22.5" customHeight="1" thickBot="1" x14ac:dyDescent="0.2">
      <c r="B137" s="681" t="s">
        <v>559</v>
      </c>
      <c r="C137" s="682"/>
      <c r="D137" s="682"/>
      <c r="E137" s="682"/>
      <c r="F137" s="682"/>
      <c r="G137" s="682"/>
      <c r="H137" s="682"/>
      <c r="I137" s="683"/>
      <c r="J137" s="700">
        <v>8.9</v>
      </c>
      <c r="K137" s="701"/>
      <c r="L137" s="701"/>
      <c r="M137" s="701"/>
      <c r="N137" s="701"/>
      <c r="O137" s="701"/>
      <c r="P137" s="702"/>
      <c r="Q137" s="700">
        <v>350</v>
      </c>
      <c r="R137" s="701"/>
      <c r="S137" s="701"/>
      <c r="T137" s="701"/>
      <c r="U137" s="701"/>
      <c r="V137" s="701"/>
      <c r="W137" s="702"/>
      <c r="X137" s="697"/>
      <c r="Y137" s="698"/>
      <c r="Z137" s="698"/>
      <c r="AA137" s="698"/>
      <c r="AB137" s="698"/>
      <c r="AC137" s="698"/>
      <c r="AD137" s="699"/>
      <c r="BL137" s="209"/>
      <c r="BM137" s="663"/>
      <c r="BN137" s="663"/>
      <c r="BO137" s="663"/>
      <c r="BP137" s="663"/>
      <c r="BQ137" s="209"/>
      <c r="BR137" s="663"/>
      <c r="BS137" s="663"/>
      <c r="BT137" s="663"/>
      <c r="BU137" s="663"/>
      <c r="BV137" s="663"/>
      <c r="BW137" s="663"/>
      <c r="BX137" s="663"/>
      <c r="BY137" s="209"/>
      <c r="BZ137" s="663"/>
      <c r="CA137" s="663"/>
      <c r="CB137" s="663"/>
      <c r="CC137" s="663"/>
      <c r="CD137" s="209"/>
      <c r="CE137" s="209"/>
      <c r="CF137" s="209"/>
      <c r="CG137" s="209"/>
      <c r="CH137" s="209"/>
      <c r="CI137" s="209"/>
      <c r="CJ137" s="209"/>
      <c r="CK137" s="209"/>
    </row>
    <row r="138" spans="2:131" ht="12.75" customHeight="1" x14ac:dyDescent="0.15"/>
  </sheetData>
  <sheetProtection password="DCE1" sheet="1" objects="1" scenarios="1"/>
  <mergeCells count="2198">
    <mergeCell ref="DR5:DV6"/>
    <mergeCell ref="DW5:EA6"/>
    <mergeCell ref="DM5:DQ6"/>
    <mergeCell ref="DK2:DP2"/>
    <mergeCell ref="DR2:EA2"/>
    <mergeCell ref="C104:Q104"/>
    <mergeCell ref="BS104:CH104"/>
    <mergeCell ref="AB7:AF7"/>
    <mergeCell ref="B5:Q6"/>
    <mergeCell ref="R5:V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AQ8:AU8"/>
    <mergeCell ref="AG8:AK8"/>
    <mergeCell ref="AL8:AP8"/>
    <mergeCell ref="C7:Q7"/>
    <mergeCell ref="R7:V7"/>
    <mergeCell ref="CX5:DB6"/>
    <mergeCell ref="CN8:CR8"/>
    <mergeCell ref="DH8:DL8"/>
    <mergeCell ref="CN7:CR7"/>
    <mergeCell ref="AV5:AZ6"/>
    <mergeCell ref="DH5:DL6"/>
    <mergeCell ref="CS5:CW6"/>
    <mergeCell ref="AV8:AZ8"/>
    <mergeCell ref="CN5:CR6"/>
    <mergeCell ref="DC8:DG8"/>
    <mergeCell ref="W7:AA7"/>
    <mergeCell ref="AG5:AK6"/>
    <mergeCell ref="AL5:AP6"/>
    <mergeCell ref="DC5:DG6"/>
    <mergeCell ref="AQ7:AU7"/>
    <mergeCell ref="AL7:AP7"/>
    <mergeCell ref="DC7:DG7"/>
    <mergeCell ref="CX7:DB7"/>
    <mergeCell ref="BR5:CH6"/>
    <mergeCell ref="CI5:CM6"/>
    <mergeCell ref="DR9:DV9"/>
    <mergeCell ref="DW9:EA9"/>
    <mergeCell ref="DM8:DQ8"/>
    <mergeCell ref="DR8:DV8"/>
    <mergeCell ref="DM9:DQ9"/>
    <mergeCell ref="CS8:CW8"/>
    <mergeCell ref="BT9:CH9"/>
    <mergeCell ref="CI9:CM9"/>
    <mergeCell ref="CI8:CM8"/>
    <mergeCell ref="DH9:DL9"/>
    <mergeCell ref="DW7:EA7"/>
    <mergeCell ref="DR7:DV7"/>
    <mergeCell ref="BT8:CH8"/>
    <mergeCell ref="DW8:EA8"/>
    <mergeCell ref="CX8:DB8"/>
    <mergeCell ref="AV7:AZ7"/>
    <mergeCell ref="BT7:CH7"/>
    <mergeCell ref="CI7:CM7"/>
    <mergeCell ref="CS7:CW7"/>
    <mergeCell ref="DH7:DL7"/>
    <mergeCell ref="DM7:DQ7"/>
    <mergeCell ref="W10:AA10"/>
    <mergeCell ref="AB10:AF10"/>
    <mergeCell ref="AG10:AK10"/>
    <mergeCell ref="AL10:AP10"/>
    <mergeCell ref="AQ9:AU9"/>
    <mergeCell ref="AV10:AZ10"/>
    <mergeCell ref="AB9:AF9"/>
    <mergeCell ref="CX10:DB10"/>
    <mergeCell ref="DC10:DG10"/>
    <mergeCell ref="DC9:DG9"/>
    <mergeCell ref="AG9:AK9"/>
    <mergeCell ref="AL9:AP9"/>
    <mergeCell ref="CI10:CM10"/>
    <mergeCell ref="CX9:DB9"/>
    <mergeCell ref="AV9:AZ9"/>
    <mergeCell ref="CN9:CR9"/>
    <mergeCell ref="CS9:CW9"/>
    <mergeCell ref="CI12:CM12"/>
    <mergeCell ref="CN12:CR12"/>
    <mergeCell ref="CS12:CW12"/>
    <mergeCell ref="DC11:DG11"/>
    <mergeCell ref="CN11:CR11"/>
    <mergeCell ref="CS11:CW11"/>
    <mergeCell ref="BT11:CH11"/>
    <mergeCell ref="CI11:CM11"/>
    <mergeCell ref="CX11:DB11"/>
    <mergeCell ref="DW11:EA11"/>
    <mergeCell ref="DH10:DL10"/>
    <mergeCell ref="DM10:DQ10"/>
    <mergeCell ref="DH11:DL11"/>
    <mergeCell ref="DM11:DQ11"/>
    <mergeCell ref="AQ10:AU10"/>
    <mergeCell ref="CN10:CR10"/>
    <mergeCell ref="CS10:CW10"/>
    <mergeCell ref="BT10:CH10"/>
    <mergeCell ref="DR11:DV11"/>
    <mergeCell ref="DR10:DV10"/>
    <mergeCell ref="DW10:EA10"/>
    <mergeCell ref="AQ12:AU12"/>
    <mergeCell ref="AV12:AZ12"/>
    <mergeCell ref="AG11:AK11"/>
    <mergeCell ref="AL11:AP11"/>
    <mergeCell ref="AQ11:AU11"/>
    <mergeCell ref="AV11:AZ11"/>
    <mergeCell ref="C11:Q11"/>
    <mergeCell ref="R11:V11"/>
    <mergeCell ref="W11:AA11"/>
    <mergeCell ref="AB11:AF11"/>
    <mergeCell ref="AG12:AK12"/>
    <mergeCell ref="AL12:AP12"/>
    <mergeCell ref="C12:Q12"/>
    <mergeCell ref="R12:V12"/>
    <mergeCell ref="W12:AA12"/>
    <mergeCell ref="AB12:AF12"/>
    <mergeCell ref="BT12:CH12"/>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CX12:DB12"/>
    <mergeCell ref="DC12:DG12"/>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AQ20:AU20"/>
    <mergeCell ref="AV20:AZ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C22:Q22"/>
    <mergeCell ref="R22:V22"/>
    <mergeCell ref="W22:AA22"/>
    <mergeCell ref="AB22:AF22"/>
    <mergeCell ref="CX22:DB22"/>
    <mergeCell ref="CI22:CM22"/>
    <mergeCell ref="CN22:CR22"/>
    <mergeCell ref="AQ21:AU21"/>
    <mergeCell ref="AV21:AZ21"/>
    <mergeCell ref="BT21:CH21"/>
    <mergeCell ref="CI21:CM21"/>
    <mergeCell ref="AG22:AK22"/>
    <mergeCell ref="AL22:AP22"/>
    <mergeCell ref="BA22:BE22"/>
    <mergeCell ref="BT22:CH22"/>
    <mergeCell ref="AQ22:AU22"/>
    <mergeCell ref="AV22:AZ22"/>
    <mergeCell ref="AG21:AK21"/>
    <mergeCell ref="AL21:AP21"/>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BT25:CH25"/>
    <mergeCell ref="CI25:CM25"/>
    <mergeCell ref="CN25:CR25"/>
    <mergeCell ref="CS25:CW25"/>
    <mergeCell ref="CX25:DB25"/>
    <mergeCell ref="CI24:CM24"/>
    <mergeCell ref="CN24:CR24"/>
    <mergeCell ref="AQ23:AU23"/>
    <mergeCell ref="AV23:AZ23"/>
    <mergeCell ref="BT24:CH24"/>
    <mergeCell ref="AL23:AP23"/>
    <mergeCell ref="CI23:CM23"/>
    <mergeCell ref="CN23:CR23"/>
    <mergeCell ref="BT23:CH23"/>
    <mergeCell ref="BA23:BE23"/>
    <mergeCell ref="DC25:DG25"/>
    <mergeCell ref="DH25:DL25"/>
    <mergeCell ref="DR25:DV25"/>
    <mergeCell ref="AV26:AZ27"/>
    <mergeCell ref="BA26:BE27"/>
    <mergeCell ref="BF26:BJ27"/>
    <mergeCell ref="BT26:CH26"/>
    <mergeCell ref="DM27:DQ27"/>
    <mergeCell ref="DR27:DV27"/>
    <mergeCell ref="DM26:DQ26"/>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DR28:DV28"/>
    <mergeCell ref="CS28:CW28"/>
    <mergeCell ref="CX28:DB28"/>
    <mergeCell ref="DW27:EA27"/>
    <mergeCell ref="C28:Q28"/>
    <mergeCell ref="R28:V28"/>
    <mergeCell ref="W28:AA28"/>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BA29:BE29"/>
    <mergeCell ref="DM30:DQ30"/>
    <mergeCell ref="BT29:CH29"/>
    <mergeCell ref="CS29:CW29"/>
    <mergeCell ref="CX29:DB29"/>
    <mergeCell ref="CN29:CR29"/>
    <mergeCell ref="AV28:AZ28"/>
    <mergeCell ref="BA28:BE28"/>
    <mergeCell ref="CN28:CR28"/>
    <mergeCell ref="BT30:CH30"/>
    <mergeCell ref="AL29:AP29"/>
    <mergeCell ref="AQ29:AU29"/>
    <mergeCell ref="AV29:AZ29"/>
    <mergeCell ref="AL28:AP28"/>
    <mergeCell ref="AQ28:AU28"/>
    <mergeCell ref="BF28:BJ28"/>
    <mergeCell ref="AL30:AP30"/>
    <mergeCell ref="AQ30:AU30"/>
    <mergeCell ref="BT28:CH28"/>
    <mergeCell ref="BF29:BJ29"/>
    <mergeCell ref="DR30:DV30"/>
    <mergeCell ref="DW30:EA30"/>
    <mergeCell ref="DR31:DV31"/>
    <mergeCell ref="AV31:AZ31"/>
    <mergeCell ref="BA31:BE31"/>
    <mergeCell ref="CS30:CW30"/>
    <mergeCell ref="CX30:DB30"/>
    <mergeCell ref="AV30:AZ30"/>
    <mergeCell ref="BA30:BE30"/>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AG31:AK31"/>
    <mergeCell ref="AB32:AF32"/>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C30:DG30"/>
    <mergeCell ref="AG33:AK33"/>
    <mergeCell ref="AV33:AZ33"/>
    <mergeCell ref="CS33:CW33"/>
    <mergeCell ref="CN32:CR32"/>
    <mergeCell ref="BT32:CH32"/>
    <mergeCell ref="CI32:CM32"/>
    <mergeCell ref="CS32:CW32"/>
    <mergeCell ref="CX33:DB33"/>
    <mergeCell ref="CN33:CR33"/>
    <mergeCell ref="CI33:CM33"/>
    <mergeCell ref="CX32:DB32"/>
    <mergeCell ref="BF32:BJ32"/>
    <mergeCell ref="C32:Q32"/>
    <mergeCell ref="R32:V32"/>
    <mergeCell ref="W32:AA32"/>
    <mergeCell ref="BA33:BE33"/>
    <mergeCell ref="AV32:AZ32"/>
    <mergeCell ref="BA32:BE32"/>
    <mergeCell ref="AL32:AP32"/>
    <mergeCell ref="AQ32:AU32"/>
    <mergeCell ref="C33:Q33"/>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R33:V33"/>
    <mergeCell ref="W33:AA33"/>
    <mergeCell ref="AB33:AF33"/>
    <mergeCell ref="BF33:BJ33"/>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C38:Q38"/>
    <mergeCell ref="C37:Q37"/>
    <mergeCell ref="R37:V37"/>
    <mergeCell ref="W37:AA37"/>
    <mergeCell ref="R38:V38"/>
    <mergeCell ref="W38:AA38"/>
    <mergeCell ref="AB37:AF37"/>
    <mergeCell ref="BA38:BE38"/>
    <mergeCell ref="AG38:AK38"/>
    <mergeCell ref="AL38:AP38"/>
    <mergeCell ref="AQ38:AU38"/>
    <mergeCell ref="AV38:AZ38"/>
    <mergeCell ref="AB38:AF38"/>
    <mergeCell ref="AG37:AK37"/>
    <mergeCell ref="CX37:DB37"/>
    <mergeCell ref="BT37:CH37"/>
    <mergeCell ref="AQ39:AU39"/>
    <mergeCell ref="AG39:AK39"/>
    <mergeCell ref="CS40:CW40"/>
    <mergeCell ref="CX40:DB40"/>
    <mergeCell ref="DH40:DL40"/>
    <mergeCell ref="C40:Q40"/>
    <mergeCell ref="R40:V40"/>
    <mergeCell ref="W40:AA40"/>
    <mergeCell ref="AB40:AF40"/>
    <mergeCell ref="AG40:AK40"/>
    <mergeCell ref="CX39:DB39"/>
    <mergeCell ref="DM39:DQ39"/>
    <mergeCell ref="BF38:BJ38"/>
    <mergeCell ref="C39:Q39"/>
    <mergeCell ref="R39:V39"/>
    <mergeCell ref="AV39:AZ39"/>
    <mergeCell ref="BA39:BE39"/>
    <mergeCell ref="W39:AA39"/>
    <mergeCell ref="AB39:AF39"/>
    <mergeCell ref="AL39:AP39"/>
    <mergeCell ref="CN38:CR38"/>
    <mergeCell ref="CS38:CW38"/>
    <mergeCell ref="CX38:DB38"/>
    <mergeCell ref="AV40:AZ40"/>
    <mergeCell ref="DC39:DG39"/>
    <mergeCell ref="DW41:EA41"/>
    <mergeCell ref="BA41:BE41"/>
    <mergeCell ref="BF41:BJ41"/>
    <mergeCell ref="BT41:CH41"/>
    <mergeCell ref="CS41:CW41"/>
    <mergeCell ref="CN41:CR41"/>
    <mergeCell ref="CX41:DB41"/>
    <mergeCell ref="AG41:AK41"/>
    <mergeCell ref="AL41:AP41"/>
    <mergeCell ref="AQ41:AU41"/>
    <mergeCell ref="CI41:CM41"/>
    <mergeCell ref="AV41:AZ41"/>
    <mergeCell ref="AL40:AP40"/>
    <mergeCell ref="AQ40:AU40"/>
    <mergeCell ref="BA40:BE40"/>
    <mergeCell ref="DW40:EA40"/>
    <mergeCell ref="CN40:CR40"/>
    <mergeCell ref="DR40:DV40"/>
    <mergeCell ref="BF40:BJ40"/>
    <mergeCell ref="BT40:CH40"/>
    <mergeCell ref="CI40:CM40"/>
    <mergeCell ref="DM40:DQ40"/>
    <mergeCell ref="DC40:DG40"/>
    <mergeCell ref="C42:Q42"/>
    <mergeCell ref="R42:V42"/>
    <mergeCell ref="W42:AA42"/>
    <mergeCell ref="AB42:AF42"/>
    <mergeCell ref="AG42:AK42"/>
    <mergeCell ref="AL42:AP42"/>
    <mergeCell ref="DM42:DQ42"/>
    <mergeCell ref="DH43:DL43"/>
    <mergeCell ref="DM43:DQ43"/>
    <mergeCell ref="DR41:DV41"/>
    <mergeCell ref="DC41:DG41"/>
    <mergeCell ref="DM41:DQ41"/>
    <mergeCell ref="DH41:DL41"/>
    <mergeCell ref="CS42:CW42"/>
    <mergeCell ref="BF42:BJ42"/>
    <mergeCell ref="CX42:DB42"/>
    <mergeCell ref="C41:Q41"/>
    <mergeCell ref="R41:V41"/>
    <mergeCell ref="W41:AA41"/>
    <mergeCell ref="AB41:AF41"/>
    <mergeCell ref="AQ42:AU42"/>
    <mergeCell ref="AV42:AZ42"/>
    <mergeCell ref="BA42:BE42"/>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DR43:DV43"/>
    <mergeCell ref="DH42:DL42"/>
    <mergeCell ref="CI42:CM42"/>
    <mergeCell ref="BT42:CH42"/>
    <mergeCell ref="CN42:CR42"/>
    <mergeCell ref="AL43:AP43"/>
    <mergeCell ref="C44:Q44"/>
    <mergeCell ref="C43:Q43"/>
    <mergeCell ref="R43:V43"/>
    <mergeCell ref="W43:AA43"/>
    <mergeCell ref="AB43:AF43"/>
    <mergeCell ref="AL45:AP45"/>
    <mergeCell ref="CS45:CW45"/>
    <mergeCell ref="CN45:CR45"/>
    <mergeCell ref="BT45:CH45"/>
    <mergeCell ref="BF45:BJ45"/>
    <mergeCell ref="C45:Q45"/>
    <mergeCell ref="AV44:AZ44"/>
    <mergeCell ref="R44:V44"/>
    <mergeCell ref="W44:AA44"/>
    <mergeCell ref="AB44:AF44"/>
    <mergeCell ref="CI44:CM44"/>
    <mergeCell ref="AQ43:AU43"/>
    <mergeCell ref="AG44:AK44"/>
    <mergeCell ref="AL44:AP44"/>
    <mergeCell ref="AQ44:AU44"/>
    <mergeCell ref="AG43:AK43"/>
    <mergeCell ref="R45:V45"/>
    <mergeCell ref="AG45:AK45"/>
    <mergeCell ref="AV45:AZ45"/>
    <mergeCell ref="W45:AA45"/>
    <mergeCell ref="AB45:AF45"/>
    <mergeCell ref="AG46:AK46"/>
    <mergeCell ref="AQ45:AU45"/>
    <mergeCell ref="BA46:BE46"/>
    <mergeCell ref="BF46:BJ46"/>
    <mergeCell ref="DW44:EA44"/>
    <mergeCell ref="DH45:DL45"/>
    <mergeCell ref="DC44:DG44"/>
    <mergeCell ref="DH44:DL44"/>
    <mergeCell ref="DW45:EA45"/>
    <mergeCell ref="DR45:DV45"/>
    <mergeCell ref="DW46:EA46"/>
    <mergeCell ref="DR44:DV44"/>
    <mergeCell ref="DC45:DG45"/>
    <mergeCell ref="DM45:DQ45"/>
    <mergeCell ref="DM44:DQ44"/>
    <mergeCell ref="CX45:DB45"/>
    <mergeCell ref="BA44:BE44"/>
    <mergeCell ref="CS44:CW44"/>
    <mergeCell ref="CX44:DB44"/>
    <mergeCell ref="BF44:BJ44"/>
    <mergeCell ref="BT44:CH44"/>
    <mergeCell ref="CN44:CR44"/>
    <mergeCell ref="BA45:BE45"/>
    <mergeCell ref="CI45:CM45"/>
    <mergeCell ref="DW47:EA47"/>
    <mergeCell ref="CS46:CW46"/>
    <mergeCell ref="CX46:DB46"/>
    <mergeCell ref="DH46:DL46"/>
    <mergeCell ref="DC46:DG46"/>
    <mergeCell ref="BT46:CH46"/>
    <mergeCell ref="CI46:CM46"/>
    <mergeCell ref="DR47:DV47"/>
    <mergeCell ref="DC47:DG47"/>
    <mergeCell ref="DM46:DQ46"/>
    <mergeCell ref="C46:Q46"/>
    <mergeCell ref="R46:V46"/>
    <mergeCell ref="W46:AA46"/>
    <mergeCell ref="AB46:AF46"/>
    <mergeCell ref="AQ46:AU46"/>
    <mergeCell ref="AV46:AZ46"/>
    <mergeCell ref="AL46:AP46"/>
    <mergeCell ref="AV47:AZ47"/>
    <mergeCell ref="BA47:BE47"/>
    <mergeCell ref="CN46:CR46"/>
    <mergeCell ref="DR46:DV46"/>
    <mergeCell ref="C48:Q48"/>
    <mergeCell ref="R48:V48"/>
    <mergeCell ref="W48:AA48"/>
    <mergeCell ref="AB48:AF48"/>
    <mergeCell ref="AG48:AK48"/>
    <mergeCell ref="AL48:AP48"/>
    <mergeCell ref="AQ48:AU48"/>
    <mergeCell ref="AV48:AZ48"/>
    <mergeCell ref="BA48:BE48"/>
    <mergeCell ref="CI48:CM48"/>
    <mergeCell ref="BT48:CH48"/>
    <mergeCell ref="CN48:CR48"/>
    <mergeCell ref="DM47:DQ47"/>
    <mergeCell ref="DH47:DL47"/>
    <mergeCell ref="CX47:DB47"/>
    <mergeCell ref="CS48:CW48"/>
    <mergeCell ref="BF48:BJ48"/>
    <mergeCell ref="CX48:DB48"/>
    <mergeCell ref="CI47:CM47"/>
    <mergeCell ref="DC48:DG48"/>
    <mergeCell ref="BF47:BJ47"/>
    <mergeCell ref="C47:Q47"/>
    <mergeCell ref="R47:V47"/>
    <mergeCell ref="W47:AA47"/>
    <mergeCell ref="AB47:AF47"/>
    <mergeCell ref="BT47:CH47"/>
    <mergeCell ref="CS47:CW47"/>
    <mergeCell ref="CN47:CR47"/>
    <mergeCell ref="AG47:AK47"/>
    <mergeCell ref="AL47:AP47"/>
    <mergeCell ref="AQ47:AU47"/>
    <mergeCell ref="DW48:EA48"/>
    <mergeCell ref="DC49:DG49"/>
    <mergeCell ref="AV49:AZ49"/>
    <mergeCell ref="BA49:BE49"/>
    <mergeCell ref="BF49:BJ49"/>
    <mergeCell ref="CI49:CM49"/>
    <mergeCell ref="BT49:CH49"/>
    <mergeCell ref="DR48:DV48"/>
    <mergeCell ref="DW49:EA49"/>
    <mergeCell ref="CN49:CR49"/>
    <mergeCell ref="CS49:CW49"/>
    <mergeCell ref="CX49:DB49"/>
    <mergeCell ref="DR49:DV49"/>
    <mergeCell ref="DH48:DL48"/>
    <mergeCell ref="DM48:DQ48"/>
    <mergeCell ref="DH49:DL49"/>
    <mergeCell ref="DM49:DQ49"/>
    <mergeCell ref="CI51:CM51"/>
    <mergeCell ref="AL49:AP49"/>
    <mergeCell ref="C50:Q50"/>
    <mergeCell ref="C49:Q49"/>
    <mergeCell ref="R49:V49"/>
    <mergeCell ref="W49:AA49"/>
    <mergeCell ref="AB49:AF49"/>
    <mergeCell ref="AQ49:AU49"/>
    <mergeCell ref="CS51:CW51"/>
    <mergeCell ref="CN51:CR51"/>
    <mergeCell ref="BT51:CH51"/>
    <mergeCell ref="BF51:BJ51"/>
    <mergeCell ref="C51:Q51"/>
    <mergeCell ref="AV50:AZ50"/>
    <mergeCell ref="R50:V50"/>
    <mergeCell ref="W50:AA50"/>
    <mergeCell ref="AB50:AF50"/>
    <mergeCell ref="AG50:AK50"/>
    <mergeCell ref="AL50:AP50"/>
    <mergeCell ref="AQ50:AU50"/>
    <mergeCell ref="AG49:AK49"/>
    <mergeCell ref="R51:V51"/>
    <mergeCell ref="AG51:AK51"/>
    <mergeCell ref="AV51:AZ51"/>
    <mergeCell ref="W51:AA51"/>
    <mergeCell ref="AB51:AF51"/>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M53:DQ53"/>
    <mergeCell ref="DH53:DL53"/>
    <mergeCell ref="CX53:DB53"/>
    <mergeCell ref="CS54:CW54"/>
    <mergeCell ref="BF54:BJ54"/>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DR55:DV55"/>
    <mergeCell ref="DH54:DL54"/>
    <mergeCell ref="C54:Q54"/>
    <mergeCell ref="R54:V54"/>
    <mergeCell ref="W54:AA54"/>
    <mergeCell ref="AB54:AF54"/>
    <mergeCell ref="AG54:AK54"/>
    <mergeCell ref="AL54:AP54"/>
    <mergeCell ref="AQ54:AU54"/>
    <mergeCell ref="AV54:AZ54"/>
    <mergeCell ref="BA54:BE54"/>
    <mergeCell ref="CI54:CM54"/>
    <mergeCell ref="BT54:CH54"/>
    <mergeCell ref="CN54:CR54"/>
    <mergeCell ref="DM54:DQ54"/>
    <mergeCell ref="DH55:DL55"/>
    <mergeCell ref="DM55:DQ55"/>
    <mergeCell ref="AL55:AP55"/>
    <mergeCell ref="C56:Q56"/>
    <mergeCell ref="C55:Q55"/>
    <mergeCell ref="R55:V55"/>
    <mergeCell ref="W55:AA55"/>
    <mergeCell ref="AB55:AF55"/>
    <mergeCell ref="AL57:AP57"/>
    <mergeCell ref="CS57:CW57"/>
    <mergeCell ref="CN57:CR57"/>
    <mergeCell ref="BT57:CH57"/>
    <mergeCell ref="BF57:BJ57"/>
    <mergeCell ref="C57:Q57"/>
    <mergeCell ref="AV56:AZ56"/>
    <mergeCell ref="R56:V56"/>
    <mergeCell ref="W56:AA56"/>
    <mergeCell ref="AB56:AF56"/>
    <mergeCell ref="CI56:CM56"/>
    <mergeCell ref="AQ55:AU55"/>
    <mergeCell ref="AG56:AK56"/>
    <mergeCell ref="AL56:AP56"/>
    <mergeCell ref="AQ56:AU56"/>
    <mergeCell ref="AG55:AK55"/>
    <mergeCell ref="R57:V57"/>
    <mergeCell ref="AG57:AK57"/>
    <mergeCell ref="AV57:AZ57"/>
    <mergeCell ref="W57:AA57"/>
    <mergeCell ref="AB57:AF57"/>
    <mergeCell ref="AG58:AK58"/>
    <mergeCell ref="AQ57:AU57"/>
    <mergeCell ref="BA58:BE58"/>
    <mergeCell ref="BF58:BJ58"/>
    <mergeCell ref="DW56:EA56"/>
    <mergeCell ref="DH57:DL57"/>
    <mergeCell ref="DC56:DG56"/>
    <mergeCell ref="DH56:DL56"/>
    <mergeCell ref="DW57:EA57"/>
    <mergeCell ref="DR57:DV57"/>
    <mergeCell ref="DW58:EA58"/>
    <mergeCell ref="DR56:DV56"/>
    <mergeCell ref="DC57:DG57"/>
    <mergeCell ref="DM57:DQ57"/>
    <mergeCell ref="DM56:DQ56"/>
    <mergeCell ref="CX57:DB57"/>
    <mergeCell ref="BA56:BE56"/>
    <mergeCell ref="CS56:CW56"/>
    <mergeCell ref="CX56:DB56"/>
    <mergeCell ref="BF56:BJ56"/>
    <mergeCell ref="BT56:CH56"/>
    <mergeCell ref="CN56:CR56"/>
    <mergeCell ref="BA57:BE57"/>
    <mergeCell ref="CI57:CM57"/>
    <mergeCell ref="DW59:EA59"/>
    <mergeCell ref="CS58:CW58"/>
    <mergeCell ref="CX58:DB58"/>
    <mergeCell ref="DH58:DL58"/>
    <mergeCell ref="DC58:DG58"/>
    <mergeCell ref="BT58:CH58"/>
    <mergeCell ref="CI58:CM58"/>
    <mergeCell ref="DR59:DV59"/>
    <mergeCell ref="DC59:DG59"/>
    <mergeCell ref="DM58:DQ58"/>
    <mergeCell ref="C58:Q58"/>
    <mergeCell ref="R58:V58"/>
    <mergeCell ref="W58:AA58"/>
    <mergeCell ref="AB58:AF58"/>
    <mergeCell ref="AQ58:AU58"/>
    <mergeCell ref="AV58:AZ58"/>
    <mergeCell ref="AL58:AP58"/>
    <mergeCell ref="AV59:AZ59"/>
    <mergeCell ref="BA59:BE59"/>
    <mergeCell ref="CN58:CR58"/>
    <mergeCell ref="DR58:DV58"/>
    <mergeCell ref="C60:Q60"/>
    <mergeCell ref="R60:V60"/>
    <mergeCell ref="W60:AA60"/>
    <mergeCell ref="AB60:AF60"/>
    <mergeCell ref="AG60:AK60"/>
    <mergeCell ref="AL60:AP60"/>
    <mergeCell ref="AQ60:AU60"/>
    <mergeCell ref="AV60:AZ60"/>
    <mergeCell ref="BA60:BE60"/>
    <mergeCell ref="CI60:CM60"/>
    <mergeCell ref="BT60:CH60"/>
    <mergeCell ref="CN60:CR60"/>
    <mergeCell ref="DM59:DQ59"/>
    <mergeCell ref="DH59:DL59"/>
    <mergeCell ref="CX59:DB59"/>
    <mergeCell ref="CS60:CW60"/>
    <mergeCell ref="BF60:BJ60"/>
    <mergeCell ref="CX60:DB60"/>
    <mergeCell ref="CI59:CM59"/>
    <mergeCell ref="DC60:DG60"/>
    <mergeCell ref="BF59:BJ59"/>
    <mergeCell ref="C59:Q59"/>
    <mergeCell ref="R59:V59"/>
    <mergeCell ref="W59:AA59"/>
    <mergeCell ref="AB59:AF59"/>
    <mergeCell ref="BT59:CH59"/>
    <mergeCell ref="CS59:CW59"/>
    <mergeCell ref="CN59:CR59"/>
    <mergeCell ref="AG59:AK59"/>
    <mergeCell ref="AL59:AP59"/>
    <mergeCell ref="AQ59:AU59"/>
    <mergeCell ref="DW60:EA60"/>
    <mergeCell ref="DC61:DG61"/>
    <mergeCell ref="AV61:AZ61"/>
    <mergeCell ref="BA61:BE61"/>
    <mergeCell ref="BF61:BJ61"/>
    <mergeCell ref="CI61:CM61"/>
    <mergeCell ref="BT61:CH61"/>
    <mergeCell ref="DR60:DV60"/>
    <mergeCell ref="DW61:EA61"/>
    <mergeCell ref="CN61:CR61"/>
    <mergeCell ref="CS61:CW61"/>
    <mergeCell ref="CX61:DB61"/>
    <mergeCell ref="DR61:DV61"/>
    <mergeCell ref="DH60:DL60"/>
    <mergeCell ref="DM60:DQ60"/>
    <mergeCell ref="DH61:DL61"/>
    <mergeCell ref="DM61:DQ61"/>
    <mergeCell ref="CI63:CM63"/>
    <mergeCell ref="AL61:AP61"/>
    <mergeCell ref="C62:Q62"/>
    <mergeCell ref="C61:Q61"/>
    <mergeCell ref="R61:V61"/>
    <mergeCell ref="W61:AA61"/>
    <mergeCell ref="AB61:AF61"/>
    <mergeCell ref="AQ61:AU61"/>
    <mergeCell ref="CS63:CW63"/>
    <mergeCell ref="CN63:CR63"/>
    <mergeCell ref="BT63:CH63"/>
    <mergeCell ref="BF63:BJ63"/>
    <mergeCell ref="C63:Q63"/>
    <mergeCell ref="AV62:AZ62"/>
    <mergeCell ref="R62:V62"/>
    <mergeCell ref="W62:AA62"/>
    <mergeCell ref="AB62:AF62"/>
    <mergeCell ref="AG62:AK62"/>
    <mergeCell ref="AL62:AP62"/>
    <mergeCell ref="AQ62:AU62"/>
    <mergeCell ref="AG61:AK61"/>
    <mergeCell ref="R63:V63"/>
    <mergeCell ref="AG63:AK63"/>
    <mergeCell ref="AV63:AZ63"/>
    <mergeCell ref="W63:AA63"/>
    <mergeCell ref="AB63:AF63"/>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M65:DQ65"/>
    <mergeCell ref="DH65:DL65"/>
    <mergeCell ref="CX65:DB65"/>
    <mergeCell ref="CS66:CW66"/>
    <mergeCell ref="BF66:BJ66"/>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DR67:DV67"/>
    <mergeCell ref="DH66:DL66"/>
    <mergeCell ref="C66:Q66"/>
    <mergeCell ref="R66:V66"/>
    <mergeCell ref="W66:AA66"/>
    <mergeCell ref="AB66:AF66"/>
    <mergeCell ref="AG66:AK66"/>
    <mergeCell ref="AL66:AP66"/>
    <mergeCell ref="AQ66:AU66"/>
    <mergeCell ref="AV66:AZ66"/>
    <mergeCell ref="BA66:BE66"/>
    <mergeCell ref="CI66:CM66"/>
    <mergeCell ref="BT66:CH66"/>
    <mergeCell ref="CN66:CR66"/>
    <mergeCell ref="DM66:DQ66"/>
    <mergeCell ref="DH67:DL67"/>
    <mergeCell ref="DM67:DQ67"/>
    <mergeCell ref="AL67:AP67"/>
    <mergeCell ref="C68:Q68"/>
    <mergeCell ref="C67:Q67"/>
    <mergeCell ref="R67:V67"/>
    <mergeCell ref="W67:AA67"/>
    <mergeCell ref="AB67:AF67"/>
    <mergeCell ref="AL69:AP69"/>
    <mergeCell ref="CS69:CW69"/>
    <mergeCell ref="CN69:CR69"/>
    <mergeCell ref="BT69:CH69"/>
    <mergeCell ref="BF69:BJ69"/>
    <mergeCell ref="C69:Q69"/>
    <mergeCell ref="AV68:AZ68"/>
    <mergeCell ref="R68:V68"/>
    <mergeCell ref="W68:AA68"/>
    <mergeCell ref="AB68:AF68"/>
    <mergeCell ref="CI68:CM68"/>
    <mergeCell ref="AQ67:AU67"/>
    <mergeCell ref="AG68:AK68"/>
    <mergeCell ref="AL68:AP68"/>
    <mergeCell ref="AQ68:AU68"/>
    <mergeCell ref="AG67:AK67"/>
    <mergeCell ref="R69:V69"/>
    <mergeCell ref="AG69:AK69"/>
    <mergeCell ref="AV69:AZ69"/>
    <mergeCell ref="W69:AA69"/>
    <mergeCell ref="AB69:AF69"/>
    <mergeCell ref="AG70:AK70"/>
    <mergeCell ref="AL70:AP70"/>
    <mergeCell ref="DM70:DQ70"/>
    <mergeCell ref="AQ69:AU69"/>
    <mergeCell ref="BA70:BE70"/>
    <mergeCell ref="BF70:BJ70"/>
    <mergeCell ref="DW68:EA68"/>
    <mergeCell ref="DH69:DL69"/>
    <mergeCell ref="DC68:DG68"/>
    <mergeCell ref="DH68:DL68"/>
    <mergeCell ref="DW69:EA69"/>
    <mergeCell ref="DR69:DV69"/>
    <mergeCell ref="DW70:EA70"/>
    <mergeCell ref="DR68:DV68"/>
    <mergeCell ref="DC69:DG69"/>
    <mergeCell ref="DM69:DQ69"/>
    <mergeCell ref="DM68:DQ68"/>
    <mergeCell ref="CX69:DB69"/>
    <mergeCell ref="BA68:BE68"/>
    <mergeCell ref="CS68:CW68"/>
    <mergeCell ref="CX68:DB68"/>
    <mergeCell ref="BF68:BJ68"/>
    <mergeCell ref="BT68:CH68"/>
    <mergeCell ref="CN68:CR68"/>
    <mergeCell ref="BA69:BE69"/>
    <mergeCell ref="CI69:CM69"/>
    <mergeCell ref="C71:Q71"/>
    <mergeCell ref="R71:V71"/>
    <mergeCell ref="W71:AA71"/>
    <mergeCell ref="AB71:AF71"/>
    <mergeCell ref="BT71:CH71"/>
    <mergeCell ref="CS71:CW71"/>
    <mergeCell ref="CN71:CR71"/>
    <mergeCell ref="AG71:AK71"/>
    <mergeCell ref="AL71:AP71"/>
    <mergeCell ref="AQ71:AU71"/>
    <mergeCell ref="BF71:BJ71"/>
    <mergeCell ref="DW71:EA71"/>
    <mergeCell ref="CS70:CW70"/>
    <mergeCell ref="CX70:DB70"/>
    <mergeCell ref="DH70:DL70"/>
    <mergeCell ref="DC70:DG70"/>
    <mergeCell ref="BT70:CH70"/>
    <mergeCell ref="CI70:CM70"/>
    <mergeCell ref="DM71:DQ71"/>
    <mergeCell ref="DH71:DL71"/>
    <mergeCell ref="DR71:DV71"/>
    <mergeCell ref="DC71:DG71"/>
    <mergeCell ref="C70:Q70"/>
    <mergeCell ref="R70:V70"/>
    <mergeCell ref="W70:AA70"/>
    <mergeCell ref="AB70:AF70"/>
    <mergeCell ref="AQ70:AU70"/>
    <mergeCell ref="AV70:AZ70"/>
    <mergeCell ref="AV71:AZ71"/>
    <mergeCell ref="BA71:BE71"/>
    <mergeCell ref="CN70:CR70"/>
    <mergeCell ref="DR70:DV70"/>
    <mergeCell ref="DR73:DV73"/>
    <mergeCell ref="DH72:DL72"/>
    <mergeCell ref="DM72:DQ72"/>
    <mergeCell ref="DH73:DL73"/>
    <mergeCell ref="DM73:DQ73"/>
    <mergeCell ref="CN73:CR73"/>
    <mergeCell ref="CS73:CW73"/>
    <mergeCell ref="CX73:DB73"/>
    <mergeCell ref="CX71:DB71"/>
    <mergeCell ref="CS72:CW72"/>
    <mergeCell ref="BF72:BJ72"/>
    <mergeCell ref="CX72:DB72"/>
    <mergeCell ref="CI71:CM71"/>
    <mergeCell ref="AV72:AZ72"/>
    <mergeCell ref="BA72:BE72"/>
    <mergeCell ref="CI72:CM72"/>
    <mergeCell ref="BT72:CH72"/>
    <mergeCell ref="CN72:CR72"/>
    <mergeCell ref="AG73:AK73"/>
    <mergeCell ref="AL73:AP73"/>
    <mergeCell ref="C74:Q74"/>
    <mergeCell ref="C73:Q73"/>
    <mergeCell ref="R73:V73"/>
    <mergeCell ref="W73:AA73"/>
    <mergeCell ref="DW73:EA73"/>
    <mergeCell ref="AV74:AZ74"/>
    <mergeCell ref="R74:V74"/>
    <mergeCell ref="W74:AA74"/>
    <mergeCell ref="AB74:AF74"/>
    <mergeCell ref="AB73:AF73"/>
    <mergeCell ref="AQ73:AU73"/>
    <mergeCell ref="AG74:AK74"/>
    <mergeCell ref="AL74:AP74"/>
    <mergeCell ref="AQ74:AU74"/>
    <mergeCell ref="AQ72:AU72"/>
    <mergeCell ref="DW72:EA72"/>
    <mergeCell ref="DC73:DG73"/>
    <mergeCell ref="AV73:AZ73"/>
    <mergeCell ref="BA73:BE73"/>
    <mergeCell ref="BF73:BJ73"/>
    <mergeCell ref="CI73:CM73"/>
    <mergeCell ref="BT73:CH73"/>
    <mergeCell ref="DC72:DG72"/>
    <mergeCell ref="DR72:DV72"/>
    <mergeCell ref="C72:Q72"/>
    <mergeCell ref="R72:V72"/>
    <mergeCell ref="W72:AA72"/>
    <mergeCell ref="AB72:AF72"/>
    <mergeCell ref="AG72:AK72"/>
    <mergeCell ref="AL72:AP72"/>
    <mergeCell ref="CN76:CR76"/>
    <mergeCell ref="AQ77:AU77"/>
    <mergeCell ref="AL77:AP77"/>
    <mergeCell ref="DW74:EA74"/>
    <mergeCell ref="DH75:DL75"/>
    <mergeCell ref="DC74:DG74"/>
    <mergeCell ref="DH74:DL74"/>
    <mergeCell ref="DW75:EA75"/>
    <mergeCell ref="DR75:DV75"/>
    <mergeCell ref="DR74:DV74"/>
    <mergeCell ref="DC75:DG75"/>
    <mergeCell ref="DM75:DQ75"/>
    <mergeCell ref="DM74:DQ74"/>
    <mergeCell ref="BA74:BE74"/>
    <mergeCell ref="CS74:CW74"/>
    <mergeCell ref="CX74:DB74"/>
    <mergeCell ref="BF74:BJ74"/>
    <mergeCell ref="BT74:CH74"/>
    <mergeCell ref="CI74:CM74"/>
    <mergeCell ref="CN74:CR74"/>
    <mergeCell ref="CS75:CW75"/>
    <mergeCell ref="AV75:AZ75"/>
    <mergeCell ref="BT75:CH75"/>
    <mergeCell ref="BF75:BJ75"/>
    <mergeCell ref="BA75:BE75"/>
    <mergeCell ref="CX75:DB75"/>
    <mergeCell ref="CI75:CM75"/>
    <mergeCell ref="CN75:CR75"/>
    <mergeCell ref="AQ75:AU75"/>
    <mergeCell ref="AG76:AK76"/>
    <mergeCell ref="AL76:AP76"/>
    <mergeCell ref="AQ76:AU76"/>
    <mergeCell ref="AV76:AZ76"/>
    <mergeCell ref="DR77:DV77"/>
    <mergeCell ref="DC77:DG77"/>
    <mergeCell ref="DH77:DL77"/>
    <mergeCell ref="DM77:DQ77"/>
    <mergeCell ref="CI77:CM77"/>
    <mergeCell ref="C75:Q75"/>
    <mergeCell ref="R75:V75"/>
    <mergeCell ref="AG75:AK75"/>
    <mergeCell ref="AB75:AF75"/>
    <mergeCell ref="W75:AA75"/>
    <mergeCell ref="AL75:AP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77:Q77"/>
    <mergeCell ref="AG78:AK78"/>
    <mergeCell ref="AQ78:AU78"/>
    <mergeCell ref="DC78:DG78"/>
    <mergeCell ref="CI78:CM78"/>
    <mergeCell ref="AV78:AZ78"/>
    <mergeCell ref="BA78:BE78"/>
    <mergeCell ref="BF78:BJ78"/>
    <mergeCell ref="C78:Q78"/>
    <mergeCell ref="R78:V78"/>
    <mergeCell ref="CX77:DB77"/>
    <mergeCell ref="BA77:BE77"/>
    <mergeCell ref="BF77:BJ77"/>
    <mergeCell ref="BT77:CH77"/>
    <mergeCell ref="W78:AA78"/>
    <mergeCell ref="AB78:AF78"/>
    <mergeCell ref="AB77:AF77"/>
    <mergeCell ref="AG77:AK77"/>
    <mergeCell ref="DW79:EA79"/>
    <mergeCell ref="CN79:CR79"/>
    <mergeCell ref="CS79:CW79"/>
    <mergeCell ref="DH79:DL79"/>
    <mergeCell ref="DM79:DQ79"/>
    <mergeCell ref="DC79:DG79"/>
    <mergeCell ref="DR79:DV79"/>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AV77:AZ77"/>
    <mergeCell ref="BT79:CH79"/>
    <mergeCell ref="CI79:CM79"/>
    <mergeCell ref="CN81:CR81"/>
    <mergeCell ref="CS81:CW81"/>
    <mergeCell ref="CX80:DB80"/>
    <mergeCell ref="CX79:DB79"/>
    <mergeCell ref="DC80:DG80"/>
    <mergeCell ref="CN80:CR80"/>
    <mergeCell ref="CS80:CW80"/>
    <mergeCell ref="R79:V79"/>
    <mergeCell ref="W79:AA79"/>
    <mergeCell ref="AB79:AF79"/>
    <mergeCell ref="AG79:AK79"/>
    <mergeCell ref="BF79:BJ79"/>
    <mergeCell ref="BK79:BO79"/>
    <mergeCell ref="AL79:AP79"/>
    <mergeCell ref="AQ79:AU79"/>
    <mergeCell ref="AV79:AZ79"/>
    <mergeCell ref="BA79:BE79"/>
    <mergeCell ref="DW81:EA81"/>
    <mergeCell ref="DR80:DV80"/>
    <mergeCell ref="DW80:EA80"/>
    <mergeCell ref="DR82:DV82"/>
    <mergeCell ref="DW82:EA82"/>
    <mergeCell ref="DC81:DG81"/>
    <mergeCell ref="DM83:DQ83"/>
    <mergeCell ref="DR81:DV81"/>
    <mergeCell ref="AG82:AK83"/>
    <mergeCell ref="AL82:AP83"/>
    <mergeCell ref="DH80:DL80"/>
    <mergeCell ref="DM80:DQ80"/>
    <mergeCell ref="DH81:DL81"/>
    <mergeCell ref="DM81:DQ81"/>
    <mergeCell ref="DM82:DQ82"/>
    <mergeCell ref="BT81:CH81"/>
    <mergeCell ref="DC82:DG82"/>
    <mergeCell ref="CS82:CW82"/>
    <mergeCell ref="CI81:CM81"/>
    <mergeCell ref="CX81:DB81"/>
    <mergeCell ref="BT80:CH80"/>
    <mergeCell ref="CI80:CM80"/>
    <mergeCell ref="DR83:DV83"/>
    <mergeCell ref="DW83:EA83"/>
    <mergeCell ref="DR84:DV84"/>
    <mergeCell ref="DW84:EA84"/>
    <mergeCell ref="BA82:BE83"/>
    <mergeCell ref="BT82:CH82"/>
    <mergeCell ref="BT83:CH83"/>
    <mergeCell ref="CI83:CM83"/>
    <mergeCell ref="CX83:DB83"/>
    <mergeCell ref="DH83:DL83"/>
    <mergeCell ref="CX82:DB82"/>
    <mergeCell ref="CI82:CM82"/>
    <mergeCell ref="CN82:CR82"/>
    <mergeCell ref="DH82:DL82"/>
    <mergeCell ref="B82:Q83"/>
    <mergeCell ref="R82:V83"/>
    <mergeCell ref="W82:AA83"/>
    <mergeCell ref="AB82:AF83"/>
    <mergeCell ref="AB84:AF84"/>
    <mergeCell ref="DC83:DG83"/>
    <mergeCell ref="AG84:AK84"/>
    <mergeCell ref="AL84:AP84"/>
    <mergeCell ref="AQ82:AU83"/>
    <mergeCell ref="AV82:AZ83"/>
    <mergeCell ref="CN83:CR83"/>
    <mergeCell ref="CS83:CW83"/>
    <mergeCell ref="CI84:CM84"/>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W87:EA87"/>
    <mergeCell ref="C88:Q88"/>
    <mergeCell ref="R88:V88"/>
    <mergeCell ref="W88:AA88"/>
    <mergeCell ref="AB88:AF88"/>
    <mergeCell ref="AG88:AK88"/>
    <mergeCell ref="AL88:AP88"/>
    <mergeCell ref="AQ88:AU88"/>
    <mergeCell ref="AV88:AZ88"/>
    <mergeCell ref="DR88:DV88"/>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6:EA86"/>
    <mergeCell ref="AL87:AP87"/>
    <mergeCell ref="BT86:CH86"/>
    <mergeCell ref="CI86:CM86"/>
    <mergeCell ref="CS89:CW89"/>
    <mergeCell ref="DH89:DL89"/>
    <mergeCell ref="C89:Q89"/>
    <mergeCell ref="R89:V89"/>
    <mergeCell ref="W89:AA89"/>
    <mergeCell ref="AB89:AF89"/>
    <mergeCell ref="DM88:DQ88"/>
    <mergeCell ref="DC88:DG88"/>
    <mergeCell ref="CX89:DB89"/>
    <mergeCell ref="AG89:AK89"/>
    <mergeCell ref="DM89:DQ89"/>
    <mergeCell ref="DW88:EA88"/>
    <mergeCell ref="AL89:AP89"/>
    <mergeCell ref="BT88:CH88"/>
    <mergeCell ref="CI88:CM88"/>
    <mergeCell ref="DC89:DG89"/>
    <mergeCell ref="BA88:BE88"/>
    <mergeCell ref="CN88:CR88"/>
    <mergeCell ref="CS88:CW88"/>
    <mergeCell ref="CX88:DB88"/>
    <mergeCell ref="DH88:DL88"/>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DW89:EA89"/>
    <mergeCell ref="C90:Q90"/>
    <mergeCell ref="R90:V90"/>
    <mergeCell ref="W90:AA90"/>
    <mergeCell ref="AB90:AF90"/>
    <mergeCell ref="AG90:AK90"/>
    <mergeCell ref="AL90:AP90"/>
    <mergeCell ref="AQ90:AU90"/>
    <mergeCell ref="AV90:AZ90"/>
    <mergeCell ref="DR90:DV90"/>
    <mergeCell ref="DR89:DV89"/>
    <mergeCell ref="AQ89:AU89"/>
    <mergeCell ref="AV89:AZ89"/>
    <mergeCell ref="BA89:BE89"/>
    <mergeCell ref="BT89:CH89"/>
    <mergeCell ref="CI89:CM89"/>
    <mergeCell ref="CN89:CR89"/>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CS91:CW91"/>
    <mergeCell ref="DH91:DL91"/>
    <mergeCell ref="C91:Q91"/>
    <mergeCell ref="R91:V91"/>
    <mergeCell ref="W91:AA91"/>
    <mergeCell ref="AB91:AF91"/>
    <mergeCell ref="CS93:CW93"/>
    <mergeCell ref="DH93:DL93"/>
    <mergeCell ref="C93:Q93"/>
    <mergeCell ref="R93:V93"/>
    <mergeCell ref="W93:AA93"/>
    <mergeCell ref="AB93:AF93"/>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CS95:CW95"/>
    <mergeCell ref="DH95:DL95"/>
    <mergeCell ref="C95:Q95"/>
    <mergeCell ref="R95:V95"/>
    <mergeCell ref="W95:AA95"/>
    <mergeCell ref="AB95:AF95"/>
    <mergeCell ref="CS97:CW97"/>
    <mergeCell ref="DH97:DL97"/>
    <mergeCell ref="C97:Q97"/>
    <mergeCell ref="R97:V97"/>
    <mergeCell ref="W97:AA97"/>
    <mergeCell ref="AB97:AF97"/>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CS99:CW99"/>
    <mergeCell ref="DH99:DL99"/>
    <mergeCell ref="C99:Q99"/>
    <mergeCell ref="R99:V99"/>
    <mergeCell ref="W99:AA99"/>
    <mergeCell ref="AB99:AF99"/>
    <mergeCell ref="R101:V101"/>
    <mergeCell ref="W101:AA101"/>
    <mergeCell ref="AB101:AF101"/>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CN102:CR102"/>
    <mergeCell ref="CI104:CM104"/>
    <mergeCell ref="DR103:DV103"/>
    <mergeCell ref="C103:Q103"/>
    <mergeCell ref="R103:V103"/>
    <mergeCell ref="W103:AA103"/>
    <mergeCell ref="AB103:AF103"/>
    <mergeCell ref="AV103:AZ103"/>
    <mergeCell ref="BA103:BE103"/>
    <mergeCell ref="BT103:CH103"/>
    <mergeCell ref="DM103:DQ103"/>
    <mergeCell ref="DC103:DG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CI103:CM103"/>
    <mergeCell ref="AQ103:AU103"/>
    <mergeCell ref="B108:AU108"/>
    <mergeCell ref="AV108:EA108"/>
    <mergeCell ref="BA104:BE104"/>
    <mergeCell ref="AQ109:AU109"/>
    <mergeCell ref="R104:V104"/>
    <mergeCell ref="W104:AA104"/>
    <mergeCell ref="AB104:AF104"/>
    <mergeCell ref="DW104:EA104"/>
    <mergeCell ref="CS102:CW102"/>
    <mergeCell ref="CX102:DB102"/>
    <mergeCell ref="DH102:DL102"/>
    <mergeCell ref="DC102:DG102"/>
    <mergeCell ref="AG104:AK104"/>
    <mergeCell ref="CS104:CW104"/>
    <mergeCell ref="AL104:AP104"/>
    <mergeCell ref="AG103:AK103"/>
    <mergeCell ref="AV104:AZ104"/>
    <mergeCell ref="DW103:EA103"/>
    <mergeCell ref="CX103:DB103"/>
    <mergeCell ref="DW102:EA102"/>
    <mergeCell ref="AL103:AP103"/>
    <mergeCell ref="BT102:CH102"/>
    <mergeCell ref="CI102:CM102"/>
    <mergeCell ref="DR104:DV104"/>
    <mergeCell ref="BA102:BE102"/>
    <mergeCell ref="DM102:DQ102"/>
    <mergeCell ref="CN103:CR103"/>
    <mergeCell ref="CS103:CW103"/>
    <mergeCell ref="DH103:DL103"/>
    <mergeCell ref="AQ104:AU104"/>
    <mergeCell ref="DH109:DL109"/>
    <mergeCell ref="BW109:CA109"/>
    <mergeCell ref="CB109:CF109"/>
    <mergeCell ref="BR109:BV109"/>
    <mergeCell ref="AV109:BQ109"/>
    <mergeCell ref="DM109:DQ109"/>
    <mergeCell ref="DR109:DV109"/>
    <mergeCell ref="CL109:DG109"/>
    <mergeCell ref="CX104:DB104"/>
    <mergeCell ref="DC104:DG104"/>
    <mergeCell ref="DH104:DL104"/>
    <mergeCell ref="DM104:DQ104"/>
    <mergeCell ref="CN104:CR104"/>
    <mergeCell ref="B109:AA109"/>
    <mergeCell ref="AB109:AF109"/>
    <mergeCell ref="AG109:AK109"/>
    <mergeCell ref="AL109:AP109"/>
    <mergeCell ref="AB110:AF110"/>
    <mergeCell ref="AG110:AK110"/>
    <mergeCell ref="AL110:AP110"/>
    <mergeCell ref="AQ110:AU110"/>
    <mergeCell ref="BA110:BQ110"/>
    <mergeCell ref="CB110:CF110"/>
    <mergeCell ref="BA111:BQ111"/>
    <mergeCell ref="AQ111:AU111"/>
    <mergeCell ref="DW109:EA109"/>
    <mergeCell ref="CG111:CK111"/>
    <mergeCell ref="CG110:CK110"/>
    <mergeCell ref="CL110:CM119"/>
    <mergeCell ref="DH110:DL110"/>
    <mergeCell ref="DH115:DL115"/>
    <mergeCell ref="CG113:CK113"/>
    <mergeCell ref="CN110:DG110"/>
    <mergeCell ref="DH117:DL117"/>
    <mergeCell ref="CN114:DG114"/>
    <mergeCell ref="DW110:EA110"/>
    <mergeCell ref="DW111:EA111"/>
    <mergeCell ref="BW111:CA111"/>
    <mergeCell ref="CB111:CF111"/>
    <mergeCell ref="CN111:DG111"/>
    <mergeCell ref="DM114:DQ114"/>
    <mergeCell ref="DR114:DV114"/>
    <mergeCell ref="DW115:EA115"/>
    <mergeCell ref="BR111:BV111"/>
    <mergeCell ref="BW110:CA110"/>
    <mergeCell ref="BR110:BV110"/>
    <mergeCell ref="DM110:DQ110"/>
    <mergeCell ref="DR110:DV110"/>
    <mergeCell ref="CG109:CK109"/>
    <mergeCell ref="AB112:AF112"/>
    <mergeCell ref="AG112:AK112"/>
    <mergeCell ref="BW112:CA112"/>
    <mergeCell ref="DH113:DL113"/>
    <mergeCell ref="CG112:CK112"/>
    <mergeCell ref="AQ112:AU112"/>
    <mergeCell ref="BW113:CA113"/>
    <mergeCell ref="CB113:CF113"/>
    <mergeCell ref="BA112:BQ112"/>
    <mergeCell ref="BR112:BV112"/>
    <mergeCell ref="AB115:AF115"/>
    <mergeCell ref="AL111:AP111"/>
    <mergeCell ref="AQ116:AU116"/>
    <mergeCell ref="AQ117:AU117"/>
    <mergeCell ref="DM111:DQ111"/>
    <mergeCell ref="DR111:DV111"/>
    <mergeCell ref="AL113:AP113"/>
    <mergeCell ref="AL112:AP112"/>
    <mergeCell ref="AB111:AF111"/>
    <mergeCell ref="AG111:AK111"/>
    <mergeCell ref="CB114:CF114"/>
    <mergeCell ref="DM116:DQ116"/>
    <mergeCell ref="CG116:CK116"/>
    <mergeCell ref="CB116:CF116"/>
    <mergeCell ref="CB115:CF115"/>
    <mergeCell ref="BW114:CA114"/>
    <mergeCell ref="DH116:DL116"/>
    <mergeCell ref="BR115:BV115"/>
    <mergeCell ref="DM115:DQ115"/>
    <mergeCell ref="BW115:CA115"/>
    <mergeCell ref="BR114:BV114"/>
    <mergeCell ref="BA117:BQ117"/>
    <mergeCell ref="DW112:EA112"/>
    <mergeCell ref="CN113:DG113"/>
    <mergeCell ref="DR112:DV112"/>
    <mergeCell ref="DH112:DL112"/>
    <mergeCell ref="DM112:DQ112"/>
    <mergeCell ref="BR113:BV113"/>
    <mergeCell ref="DW114:EA114"/>
    <mergeCell ref="DM113:DQ113"/>
    <mergeCell ref="DR113:DV113"/>
    <mergeCell ref="DW113:EA113"/>
    <mergeCell ref="DH114:DL114"/>
    <mergeCell ref="CB112:CF112"/>
    <mergeCell ref="CN112:DG112"/>
    <mergeCell ref="BA114:BQ114"/>
    <mergeCell ref="BA113:BQ113"/>
    <mergeCell ref="AL116:AP116"/>
    <mergeCell ref="BR117:BV117"/>
    <mergeCell ref="BA115:BQ115"/>
    <mergeCell ref="DW116:EA116"/>
    <mergeCell ref="AB116:AF116"/>
    <mergeCell ref="DR115:DV115"/>
    <mergeCell ref="DR117:DV117"/>
    <mergeCell ref="CN117:DG117"/>
    <mergeCell ref="BA116:BQ116"/>
    <mergeCell ref="BW117:CA117"/>
    <mergeCell ref="BP118:BQ118"/>
    <mergeCell ref="BR118:BV118"/>
    <mergeCell ref="DH118:DL118"/>
    <mergeCell ref="CN118:DG118"/>
    <mergeCell ref="CG117:CK117"/>
    <mergeCell ref="AG115:AK115"/>
    <mergeCell ref="AL115:AP115"/>
    <mergeCell ref="AQ115:AU115"/>
    <mergeCell ref="AG116:AK116"/>
    <mergeCell ref="BR116:BV116"/>
    <mergeCell ref="DR116:DV116"/>
    <mergeCell ref="CN115:DG115"/>
    <mergeCell ref="BW116:CA116"/>
    <mergeCell ref="AV110:AZ118"/>
    <mergeCell ref="DH111:DL111"/>
    <mergeCell ref="AB114:AF114"/>
    <mergeCell ref="AG114:AK114"/>
    <mergeCell ref="AL114:AP114"/>
    <mergeCell ref="AB113:AF113"/>
    <mergeCell ref="AG113:AK113"/>
    <mergeCell ref="AQ113:AU113"/>
    <mergeCell ref="AQ114:AU114"/>
    <mergeCell ref="AG121:AK121"/>
    <mergeCell ref="AB120:AF120"/>
    <mergeCell ref="DH121:DL121"/>
    <mergeCell ref="DR120:DV120"/>
    <mergeCell ref="DH119:DL119"/>
    <mergeCell ref="DW120:EA120"/>
    <mergeCell ref="CL120:CP124"/>
    <mergeCell ref="CQ123:DG123"/>
    <mergeCell ref="CQ124:DG124"/>
    <mergeCell ref="CQ121:DG121"/>
    <mergeCell ref="DW121:EA121"/>
    <mergeCell ref="DW123:EA123"/>
    <mergeCell ref="DR119:DV119"/>
    <mergeCell ref="DM120:DQ120"/>
    <mergeCell ref="DW118:EA118"/>
    <mergeCell ref="DM117:DQ117"/>
    <mergeCell ref="DW117:EA117"/>
    <mergeCell ref="DW119:EA119"/>
    <mergeCell ref="DM118:DQ118"/>
    <mergeCell ref="DR118:DV118"/>
    <mergeCell ref="AB118:AF118"/>
    <mergeCell ref="AG118:AK118"/>
    <mergeCell ref="AL118:AP118"/>
    <mergeCell ref="AQ118:AU118"/>
    <mergeCell ref="AB117:AF117"/>
    <mergeCell ref="AG117:AK117"/>
    <mergeCell ref="AL117:AP117"/>
    <mergeCell ref="DW122:EA122"/>
    <mergeCell ref="DR122:DV122"/>
    <mergeCell ref="BW123:CA123"/>
    <mergeCell ref="CB123:CF123"/>
    <mergeCell ref="DH123:DL123"/>
    <mergeCell ref="DM123:DQ123"/>
    <mergeCell ref="CQ122:DG122"/>
    <mergeCell ref="CG122:CK122"/>
    <mergeCell ref="BW122:CA122"/>
    <mergeCell ref="DR123:DV123"/>
    <mergeCell ref="BP122:BQ122"/>
    <mergeCell ref="BA119:BQ119"/>
    <mergeCell ref="BA120:BQ120"/>
    <mergeCell ref="BA121:BQ121"/>
    <mergeCell ref="DR121:DV121"/>
    <mergeCell ref="CG121:CK121"/>
    <mergeCell ref="DH122:DL122"/>
    <mergeCell ref="DM122:DQ122"/>
    <mergeCell ref="DM119:DQ119"/>
    <mergeCell ref="CG119:CK119"/>
    <mergeCell ref="BR122:BV122"/>
    <mergeCell ref="BR121:BV121"/>
    <mergeCell ref="BR120:BV120"/>
    <mergeCell ref="BR119:BV119"/>
    <mergeCell ref="CB122:CF122"/>
    <mergeCell ref="DM121:DQ121"/>
    <mergeCell ref="DH120:DL120"/>
    <mergeCell ref="DW124:EA124"/>
    <mergeCell ref="DH124:DL124"/>
    <mergeCell ref="DW125:EA125"/>
    <mergeCell ref="DM124:DQ124"/>
    <mergeCell ref="DR125:DV125"/>
    <mergeCell ref="DH125:DL125"/>
    <mergeCell ref="DM125:DQ125"/>
    <mergeCell ref="DR124:DV124"/>
    <mergeCell ref="BR123:BV123"/>
    <mergeCell ref="CG123:CK123"/>
    <mergeCell ref="AB125:AF125"/>
    <mergeCell ref="AB124:AF124"/>
    <mergeCell ref="AG124:AK124"/>
    <mergeCell ref="AG125:AK125"/>
    <mergeCell ref="AL125:AP125"/>
    <mergeCell ref="AL124:AP124"/>
    <mergeCell ref="AQ124:AU124"/>
    <mergeCell ref="AB123:AF123"/>
    <mergeCell ref="AG123:AK123"/>
    <mergeCell ref="AL123:AP123"/>
    <mergeCell ref="AQ123:AU123"/>
    <mergeCell ref="DW127:EA127"/>
    <mergeCell ref="CQ127:DG127"/>
    <mergeCell ref="AG130:AK130"/>
    <mergeCell ref="AL130:AP130"/>
    <mergeCell ref="AQ130:AU130"/>
    <mergeCell ref="AG129:AK129"/>
    <mergeCell ref="AQ129:AU129"/>
    <mergeCell ref="DR126:DV126"/>
    <mergeCell ref="DW126:EA126"/>
    <mergeCell ref="AB126:AF126"/>
    <mergeCell ref="AB127:AF127"/>
    <mergeCell ref="AG127:AK127"/>
    <mergeCell ref="AL127:AP127"/>
    <mergeCell ref="AQ127:AU127"/>
    <mergeCell ref="CQ126:DG126"/>
    <mergeCell ref="DM127:DQ127"/>
    <mergeCell ref="DH127:DL127"/>
    <mergeCell ref="BZ137:CC137"/>
    <mergeCell ref="BR136:BX136"/>
    <mergeCell ref="BZ136:CC136"/>
    <mergeCell ref="BM137:BP137"/>
    <mergeCell ref="BM136:BP136"/>
    <mergeCell ref="BR137:BX137"/>
    <mergeCell ref="DH126:DL126"/>
    <mergeCell ref="DM126:DQ126"/>
    <mergeCell ref="AG128:AK128"/>
    <mergeCell ref="AL128:AP128"/>
    <mergeCell ref="AQ128:AU128"/>
    <mergeCell ref="CL125:CP127"/>
    <mergeCell ref="AG126:AK126"/>
    <mergeCell ref="AL126:AP126"/>
    <mergeCell ref="AQ126:AU126"/>
    <mergeCell ref="CQ125:DG125"/>
    <mergeCell ref="DR127:DV127"/>
    <mergeCell ref="B110:AA110"/>
    <mergeCell ref="D111:AA111"/>
    <mergeCell ref="D112:AA112"/>
    <mergeCell ref="D113:AA113"/>
    <mergeCell ref="B111:C115"/>
    <mergeCell ref="D114:AA114"/>
    <mergeCell ref="D115:AA115"/>
    <mergeCell ref="B116:Y116"/>
    <mergeCell ref="AG131:AK131"/>
    <mergeCell ref="BO132:BR132"/>
    <mergeCell ref="BT132:BW132"/>
    <mergeCell ref="CB132:CE132"/>
    <mergeCell ref="AQ125:AU125"/>
    <mergeCell ref="AL131:AP131"/>
    <mergeCell ref="AQ131:AU131"/>
    <mergeCell ref="AB131:AF131"/>
    <mergeCell ref="AB130:AF130"/>
    <mergeCell ref="AG122:AK122"/>
    <mergeCell ref="AL122:AP122"/>
    <mergeCell ref="AQ122:AU122"/>
    <mergeCell ref="AB122:AF122"/>
    <mergeCell ref="AG120:AK120"/>
    <mergeCell ref="AL119:AP119"/>
    <mergeCell ref="AQ120:AU120"/>
    <mergeCell ref="AV119:AZ122"/>
    <mergeCell ref="AQ119:AU119"/>
    <mergeCell ref="AQ121:AU121"/>
    <mergeCell ref="AB119:AF119"/>
    <mergeCell ref="AG119:AK119"/>
    <mergeCell ref="AL120:AP120"/>
    <mergeCell ref="AL121:AP121"/>
    <mergeCell ref="AB121:AF121"/>
    <mergeCell ref="B137:I137"/>
    <mergeCell ref="X129:AA129"/>
    <mergeCell ref="B129:W129"/>
    <mergeCell ref="D122:AA122"/>
    <mergeCell ref="B128:W128"/>
    <mergeCell ref="B133:I133"/>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D124:AA124"/>
    <mergeCell ref="D125:AA125"/>
    <mergeCell ref="D123:AA123"/>
    <mergeCell ref="Q137:W137"/>
    <mergeCell ref="J135:P135"/>
    <mergeCell ref="Q135:W135"/>
    <mergeCell ref="X133:AD133"/>
    <mergeCell ref="J136:P136"/>
    <mergeCell ref="Q136:W136"/>
    <mergeCell ref="BW121:CA121"/>
    <mergeCell ref="CB121:CF121"/>
    <mergeCell ref="CB117:CF117"/>
    <mergeCell ref="CG114:CK114"/>
    <mergeCell ref="BW120:CA120"/>
    <mergeCell ref="CQ120:DG120"/>
    <mergeCell ref="CB120:CF120"/>
    <mergeCell ref="CG120:CK120"/>
    <mergeCell ref="CN116:DG116"/>
    <mergeCell ref="CG115:CK115"/>
    <mergeCell ref="B135:I135"/>
    <mergeCell ref="B118:C126"/>
    <mergeCell ref="D119:AA119"/>
    <mergeCell ref="BM135:BP135"/>
    <mergeCell ref="CN119:DG119"/>
    <mergeCell ref="BW119:CA119"/>
    <mergeCell ref="BW118:CA118"/>
    <mergeCell ref="CB118:CF118"/>
    <mergeCell ref="CG118:CK118"/>
    <mergeCell ref="CB119:CF119"/>
    <mergeCell ref="BZ135:CC135"/>
    <mergeCell ref="J133:P133"/>
    <mergeCell ref="Q133:W133"/>
    <mergeCell ref="X127:AA127"/>
    <mergeCell ref="W130:AA130"/>
    <mergeCell ref="BR135:BX135"/>
    <mergeCell ref="AL129:AP129"/>
    <mergeCell ref="D120:AA120"/>
    <mergeCell ref="Z116:AA116"/>
    <mergeCell ref="D118:AA118"/>
    <mergeCell ref="D121:AA121"/>
    <mergeCell ref="B117:AA117"/>
  </mergeCells>
  <phoneticPr fontId="22"/>
  <printOptions horizontalCentered="1"/>
  <pageMargins left="0.25" right="0.25" top="0.75" bottom="0.75" header="0.3" footer="0.3"/>
  <pageSetup paperSize="8" scale="81" fitToWidth="2" fitToHeight="3"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N1" zoomScale="80" zoomScaleNormal="80" zoomScaleSheetLayoutView="55" workbookViewId="0">
      <selection activeCell="O75" sqref="O75"/>
    </sheetView>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topLeftCell="A25" zoomScale="60" zoomScaleNormal="60" workbookViewId="0">
      <selection activeCell="H63" sqref="H63"/>
    </sheetView>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574</v>
      </c>
      <c r="B5" s="217"/>
      <c r="C5" s="217"/>
      <c r="D5" s="217"/>
      <c r="E5" s="217"/>
      <c r="F5" s="217"/>
      <c r="G5" s="217"/>
      <c r="H5" s="217"/>
      <c r="I5" s="217"/>
      <c r="J5" s="217"/>
      <c r="K5" s="217"/>
      <c r="L5" s="217"/>
      <c r="M5" s="217"/>
      <c r="N5" s="217"/>
      <c r="O5" s="218"/>
    </row>
    <row r="6" spans="1:16" x14ac:dyDescent="0.15">
      <c r="A6" s="219"/>
      <c r="B6" s="215"/>
      <c r="C6" s="215"/>
      <c r="D6" s="215"/>
      <c r="E6" s="215"/>
      <c r="F6" s="215"/>
      <c r="G6" s="220" t="s">
        <v>0</v>
      </c>
      <c r="H6" s="220"/>
      <c r="I6" s="220"/>
      <c r="J6" s="220"/>
      <c r="K6" s="215"/>
      <c r="L6" s="215"/>
      <c r="M6" s="215"/>
      <c r="N6" s="215"/>
    </row>
    <row r="7" spans="1:16" x14ac:dyDescent="0.15">
      <c r="A7" s="219"/>
      <c r="B7" s="215"/>
      <c r="C7" s="215"/>
      <c r="D7" s="215"/>
      <c r="E7" s="215"/>
      <c r="F7" s="215"/>
      <c r="G7" s="222"/>
      <c r="H7" s="223"/>
      <c r="I7" s="223"/>
      <c r="J7" s="224"/>
      <c r="K7" s="1009" t="s">
        <v>1</v>
      </c>
      <c r="L7" s="225"/>
      <c r="M7" s="226" t="s">
        <v>2</v>
      </c>
      <c r="N7" s="227"/>
    </row>
    <row r="8" spans="1:16" x14ac:dyDescent="0.15">
      <c r="A8" s="219"/>
      <c r="B8" s="215"/>
      <c r="C8" s="215"/>
      <c r="D8" s="215"/>
      <c r="E8" s="215"/>
      <c r="F8" s="215"/>
      <c r="G8" s="228"/>
      <c r="H8" s="229"/>
      <c r="I8" s="229"/>
      <c r="J8" s="230"/>
      <c r="K8" s="1010"/>
      <c r="L8" s="231" t="s">
        <v>3</v>
      </c>
      <c r="M8" s="232" t="s">
        <v>4</v>
      </c>
      <c r="N8" s="233" t="s">
        <v>5</v>
      </c>
    </row>
    <row r="9" spans="1:16" x14ac:dyDescent="0.15">
      <c r="A9" s="219"/>
      <c r="B9" s="215"/>
      <c r="C9" s="215"/>
      <c r="D9" s="215"/>
      <c r="E9" s="215"/>
      <c r="F9" s="215"/>
      <c r="G9" s="1011" t="s">
        <v>6</v>
      </c>
      <c r="H9" s="1012"/>
      <c r="I9" s="1012"/>
      <c r="J9" s="1013"/>
      <c r="K9" s="234">
        <v>2508489</v>
      </c>
      <c r="L9" s="235">
        <v>103353</v>
      </c>
      <c r="M9" s="236">
        <v>69786</v>
      </c>
      <c r="N9" s="237">
        <v>48.1</v>
      </c>
    </row>
    <row r="10" spans="1:16" x14ac:dyDescent="0.15">
      <c r="A10" s="219"/>
      <c r="B10" s="215"/>
      <c r="C10" s="215"/>
      <c r="D10" s="215"/>
      <c r="E10" s="215"/>
      <c r="F10" s="215"/>
      <c r="G10" s="1011" t="s">
        <v>7</v>
      </c>
      <c r="H10" s="1012"/>
      <c r="I10" s="1012"/>
      <c r="J10" s="1013"/>
      <c r="K10" s="238">
        <v>163018</v>
      </c>
      <c r="L10" s="239">
        <v>6717</v>
      </c>
      <c r="M10" s="240">
        <v>5940</v>
      </c>
      <c r="N10" s="241">
        <v>13.1</v>
      </c>
    </row>
    <row r="11" spans="1:16" ht="13.5" customHeight="1" x14ac:dyDescent="0.15">
      <c r="A11" s="219"/>
      <c r="B11" s="215"/>
      <c r="C11" s="215"/>
      <c r="D11" s="215"/>
      <c r="E11" s="215"/>
      <c r="F11" s="215"/>
      <c r="G11" s="1011" t="s">
        <v>8</v>
      </c>
      <c r="H11" s="1012"/>
      <c r="I11" s="1012"/>
      <c r="J11" s="1013"/>
      <c r="K11" s="238">
        <v>379427</v>
      </c>
      <c r="L11" s="239">
        <v>15633</v>
      </c>
      <c r="M11" s="240">
        <v>10426</v>
      </c>
      <c r="N11" s="241">
        <v>49.9</v>
      </c>
    </row>
    <row r="12" spans="1:16" ht="13.5" customHeight="1" x14ac:dyDescent="0.15">
      <c r="A12" s="219"/>
      <c r="B12" s="215"/>
      <c r="C12" s="215"/>
      <c r="D12" s="215"/>
      <c r="E12" s="215"/>
      <c r="F12" s="215"/>
      <c r="G12" s="1011" t="s">
        <v>9</v>
      </c>
      <c r="H12" s="1012"/>
      <c r="I12" s="1012"/>
      <c r="J12" s="1013"/>
      <c r="K12" s="238" t="s">
        <v>560</v>
      </c>
      <c r="L12" s="239" t="s">
        <v>560</v>
      </c>
      <c r="M12" s="240">
        <v>554</v>
      </c>
      <c r="N12" s="241" t="s">
        <v>560</v>
      </c>
    </row>
    <row r="13" spans="1:16" ht="13.5" customHeight="1" x14ac:dyDescent="0.15">
      <c r="A13" s="219"/>
      <c r="B13" s="215"/>
      <c r="C13" s="215"/>
      <c r="D13" s="215"/>
      <c r="E13" s="215"/>
      <c r="F13" s="215"/>
      <c r="G13" s="1011" t="s">
        <v>10</v>
      </c>
      <c r="H13" s="1012"/>
      <c r="I13" s="1012"/>
      <c r="J13" s="1013"/>
      <c r="K13" s="238" t="s">
        <v>560</v>
      </c>
      <c r="L13" s="239" t="s">
        <v>560</v>
      </c>
      <c r="M13" s="240" t="s">
        <v>560</v>
      </c>
      <c r="N13" s="241" t="s">
        <v>560</v>
      </c>
    </row>
    <row r="14" spans="1:16" ht="13.5" customHeight="1" x14ac:dyDescent="0.15">
      <c r="A14" s="219"/>
      <c r="B14" s="215"/>
      <c r="C14" s="215"/>
      <c r="D14" s="215"/>
      <c r="E14" s="215"/>
      <c r="F14" s="215"/>
      <c r="G14" s="1011" t="s">
        <v>11</v>
      </c>
      <c r="H14" s="1012"/>
      <c r="I14" s="1012"/>
      <c r="J14" s="1013"/>
      <c r="K14" s="238">
        <v>31994</v>
      </c>
      <c r="L14" s="239">
        <v>1318</v>
      </c>
      <c r="M14" s="240">
        <v>3016</v>
      </c>
      <c r="N14" s="241">
        <v>-56.3</v>
      </c>
    </row>
    <row r="15" spans="1:16" ht="13.5" customHeight="1" x14ac:dyDescent="0.15">
      <c r="A15" s="219"/>
      <c r="B15" s="215"/>
      <c r="C15" s="215"/>
      <c r="D15" s="215"/>
      <c r="E15" s="215"/>
      <c r="F15" s="215"/>
      <c r="G15" s="1011" t="s">
        <v>12</v>
      </c>
      <c r="H15" s="1012"/>
      <c r="I15" s="1012"/>
      <c r="J15" s="1013"/>
      <c r="K15" s="238">
        <v>103629</v>
      </c>
      <c r="L15" s="239">
        <v>4270</v>
      </c>
      <c r="M15" s="240">
        <v>1535</v>
      </c>
      <c r="N15" s="241">
        <v>178.2</v>
      </c>
    </row>
    <row r="16" spans="1:16" x14ac:dyDescent="0.15">
      <c r="A16" s="219"/>
      <c r="B16" s="215"/>
      <c r="C16" s="215"/>
      <c r="D16" s="215"/>
      <c r="E16" s="215"/>
      <c r="F16" s="215"/>
      <c r="G16" s="1014" t="s">
        <v>13</v>
      </c>
      <c r="H16" s="1015"/>
      <c r="I16" s="1015"/>
      <c r="J16" s="1016"/>
      <c r="K16" s="239">
        <v>-201945</v>
      </c>
      <c r="L16" s="239">
        <v>-8320</v>
      </c>
      <c r="M16" s="240">
        <v>-7725</v>
      </c>
      <c r="N16" s="241">
        <v>7.7</v>
      </c>
    </row>
    <row r="17" spans="1:16" x14ac:dyDescent="0.15">
      <c r="A17" s="219"/>
      <c r="B17" s="215"/>
      <c r="C17" s="215"/>
      <c r="D17" s="215"/>
      <c r="E17" s="215"/>
      <c r="F17" s="215"/>
      <c r="G17" s="1014" t="s">
        <v>228</v>
      </c>
      <c r="H17" s="1015"/>
      <c r="I17" s="1015"/>
      <c r="J17" s="1016"/>
      <c r="K17" s="239">
        <v>2984612</v>
      </c>
      <c r="L17" s="239">
        <v>122970</v>
      </c>
      <c r="M17" s="240">
        <v>83532</v>
      </c>
      <c r="N17" s="241">
        <v>47.2</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14</v>
      </c>
      <c r="H19" s="215"/>
      <c r="I19" s="215"/>
      <c r="J19" s="215"/>
      <c r="K19" s="215"/>
      <c r="L19" s="215"/>
      <c r="M19" s="215"/>
      <c r="N19" s="215"/>
    </row>
    <row r="20" spans="1:16" x14ac:dyDescent="0.15">
      <c r="A20" s="219"/>
      <c r="B20" s="215"/>
      <c r="C20" s="215"/>
      <c r="D20" s="215"/>
      <c r="E20" s="215"/>
      <c r="F20" s="215"/>
      <c r="G20" s="243"/>
      <c r="H20" s="244"/>
      <c r="I20" s="244"/>
      <c r="J20" s="245"/>
      <c r="K20" s="246" t="s">
        <v>15</v>
      </c>
      <c r="L20" s="247" t="s">
        <v>16</v>
      </c>
      <c r="M20" s="248" t="s">
        <v>17</v>
      </c>
      <c r="N20" s="249"/>
    </row>
    <row r="21" spans="1:16" s="255" customFormat="1" x14ac:dyDescent="0.15">
      <c r="A21" s="250"/>
      <c r="B21" s="220"/>
      <c r="C21" s="220"/>
      <c r="D21" s="220"/>
      <c r="E21" s="220"/>
      <c r="F21" s="220"/>
      <c r="G21" s="1017" t="s">
        <v>18</v>
      </c>
      <c r="H21" s="1018"/>
      <c r="I21" s="1018"/>
      <c r="J21" s="1019"/>
      <c r="K21" s="251">
        <v>14.05</v>
      </c>
      <c r="L21" s="252">
        <v>8.26</v>
      </c>
      <c r="M21" s="253">
        <v>5.79</v>
      </c>
      <c r="N21" s="220"/>
      <c r="O21" s="254"/>
      <c r="P21" s="250"/>
    </row>
    <row r="22" spans="1:16" s="255" customFormat="1" x14ac:dyDescent="0.15">
      <c r="A22" s="250"/>
      <c r="B22" s="220"/>
      <c r="C22" s="220"/>
      <c r="D22" s="220"/>
      <c r="E22" s="220"/>
      <c r="F22" s="220"/>
      <c r="G22" s="1017" t="s">
        <v>19</v>
      </c>
      <c r="H22" s="1018"/>
      <c r="I22" s="1018"/>
      <c r="J22" s="1019"/>
      <c r="K22" s="256">
        <v>90.4</v>
      </c>
      <c r="L22" s="257">
        <v>94.8</v>
      </c>
      <c r="M22" s="258">
        <v>-4.4000000000000004</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20</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21</v>
      </c>
      <c r="H29" s="220"/>
      <c r="I29" s="220"/>
      <c r="J29" s="220"/>
      <c r="K29" s="215"/>
      <c r="L29" s="215"/>
      <c r="M29" s="215"/>
      <c r="N29" s="215"/>
      <c r="O29" s="264"/>
    </row>
    <row r="30" spans="1:16" x14ac:dyDescent="0.15">
      <c r="A30" s="219"/>
      <c r="B30" s="215"/>
      <c r="C30" s="215"/>
      <c r="D30" s="215"/>
      <c r="E30" s="215"/>
      <c r="F30" s="215"/>
      <c r="G30" s="222"/>
      <c r="H30" s="223"/>
      <c r="I30" s="223"/>
      <c r="J30" s="224"/>
      <c r="K30" s="1009" t="s">
        <v>1</v>
      </c>
      <c r="L30" s="225"/>
      <c r="M30" s="226" t="s">
        <v>2</v>
      </c>
      <c r="N30" s="227"/>
    </row>
    <row r="31" spans="1:16" x14ac:dyDescent="0.15">
      <c r="A31" s="219"/>
      <c r="B31" s="215"/>
      <c r="C31" s="215"/>
      <c r="D31" s="215"/>
      <c r="E31" s="215"/>
      <c r="F31" s="215"/>
      <c r="G31" s="228"/>
      <c r="H31" s="229"/>
      <c r="I31" s="229"/>
      <c r="J31" s="230"/>
      <c r="K31" s="1010"/>
      <c r="L31" s="231" t="s">
        <v>3</v>
      </c>
      <c r="M31" s="232" t="s">
        <v>4</v>
      </c>
      <c r="N31" s="233" t="s">
        <v>5</v>
      </c>
    </row>
    <row r="32" spans="1:16" ht="27" customHeight="1" x14ac:dyDescent="0.15">
      <c r="A32" s="219"/>
      <c r="B32" s="215"/>
      <c r="C32" s="215"/>
      <c r="D32" s="215"/>
      <c r="E32" s="215"/>
      <c r="F32" s="215"/>
      <c r="G32" s="1000" t="s">
        <v>22</v>
      </c>
      <c r="H32" s="1001"/>
      <c r="I32" s="1001"/>
      <c r="J32" s="1002"/>
      <c r="K32" s="265">
        <v>1981867</v>
      </c>
      <c r="L32" s="265">
        <v>81656</v>
      </c>
      <c r="M32" s="266">
        <v>45053</v>
      </c>
      <c r="N32" s="267">
        <v>81.2</v>
      </c>
    </row>
    <row r="33" spans="1:16" ht="13.5" customHeight="1" x14ac:dyDescent="0.15">
      <c r="A33" s="219"/>
      <c r="B33" s="215"/>
      <c r="C33" s="215"/>
      <c r="D33" s="215"/>
      <c r="E33" s="215"/>
      <c r="F33" s="215"/>
      <c r="G33" s="1000" t="s">
        <v>23</v>
      </c>
      <c r="H33" s="1001"/>
      <c r="I33" s="1001"/>
      <c r="J33" s="1002"/>
      <c r="K33" s="265" t="s">
        <v>560</v>
      </c>
      <c r="L33" s="265" t="s">
        <v>560</v>
      </c>
      <c r="M33" s="266" t="s">
        <v>560</v>
      </c>
      <c r="N33" s="267" t="s">
        <v>560</v>
      </c>
    </row>
    <row r="34" spans="1:16" ht="27" customHeight="1" x14ac:dyDescent="0.15">
      <c r="A34" s="219"/>
      <c r="B34" s="215"/>
      <c r="C34" s="215"/>
      <c r="D34" s="215"/>
      <c r="E34" s="215"/>
      <c r="F34" s="215"/>
      <c r="G34" s="1000" t="s">
        <v>561</v>
      </c>
      <c r="H34" s="1001"/>
      <c r="I34" s="1001"/>
      <c r="J34" s="1002"/>
      <c r="K34" s="265" t="s">
        <v>560</v>
      </c>
      <c r="L34" s="265" t="s">
        <v>560</v>
      </c>
      <c r="M34" s="266">
        <v>13</v>
      </c>
      <c r="N34" s="267" t="s">
        <v>560</v>
      </c>
    </row>
    <row r="35" spans="1:16" ht="13.5" customHeight="1" x14ac:dyDescent="0.15">
      <c r="A35" s="219"/>
      <c r="B35" s="215"/>
      <c r="C35" s="215"/>
      <c r="D35" s="215"/>
      <c r="E35" s="215"/>
      <c r="F35" s="215"/>
      <c r="G35" s="1000" t="s">
        <v>562</v>
      </c>
      <c r="H35" s="1001"/>
      <c r="I35" s="1001"/>
      <c r="J35" s="1002"/>
      <c r="K35" s="265">
        <v>323607</v>
      </c>
      <c r="L35" s="265">
        <v>13333</v>
      </c>
      <c r="M35" s="266">
        <v>15984</v>
      </c>
      <c r="N35" s="267">
        <v>-16.600000000000001</v>
      </c>
    </row>
    <row r="36" spans="1:16" ht="27" customHeight="1" x14ac:dyDescent="0.15">
      <c r="A36" s="219"/>
      <c r="B36" s="215"/>
      <c r="C36" s="215"/>
      <c r="D36" s="215"/>
      <c r="E36" s="215"/>
      <c r="F36" s="215"/>
      <c r="G36" s="1000" t="s">
        <v>563</v>
      </c>
      <c r="H36" s="1001"/>
      <c r="I36" s="1001"/>
      <c r="J36" s="1002"/>
      <c r="K36" s="265">
        <v>140416</v>
      </c>
      <c r="L36" s="265">
        <v>5785</v>
      </c>
      <c r="M36" s="266">
        <v>3981</v>
      </c>
      <c r="N36" s="267">
        <v>45.3</v>
      </c>
    </row>
    <row r="37" spans="1:16" ht="27" customHeight="1" x14ac:dyDescent="0.15">
      <c r="A37" s="219"/>
      <c r="B37" s="215"/>
      <c r="C37" s="215"/>
      <c r="D37" s="215"/>
      <c r="E37" s="215"/>
      <c r="F37" s="215"/>
      <c r="G37" s="1000" t="s">
        <v>564</v>
      </c>
      <c r="H37" s="1001"/>
      <c r="I37" s="1001"/>
      <c r="J37" s="1002"/>
      <c r="K37" s="265" t="s">
        <v>560</v>
      </c>
      <c r="L37" s="265" t="s">
        <v>560</v>
      </c>
      <c r="M37" s="266">
        <v>1517</v>
      </c>
      <c r="N37" s="267" t="s">
        <v>560</v>
      </c>
    </row>
    <row r="38" spans="1:16" ht="27" customHeight="1" x14ac:dyDescent="0.15">
      <c r="A38" s="219"/>
      <c r="B38" s="215"/>
      <c r="C38" s="215"/>
      <c r="D38" s="215"/>
      <c r="E38" s="215"/>
      <c r="F38" s="215"/>
      <c r="G38" s="1003" t="s">
        <v>565</v>
      </c>
      <c r="H38" s="1004"/>
      <c r="I38" s="1004"/>
      <c r="J38" s="1005"/>
      <c r="K38" s="268" t="s">
        <v>560</v>
      </c>
      <c r="L38" s="268" t="s">
        <v>560</v>
      </c>
      <c r="M38" s="269">
        <v>10</v>
      </c>
      <c r="N38" s="270" t="s">
        <v>560</v>
      </c>
      <c r="O38" s="264"/>
    </row>
    <row r="39" spans="1:16" x14ac:dyDescent="0.15">
      <c r="A39" s="219"/>
      <c r="B39" s="215"/>
      <c r="C39" s="215"/>
      <c r="D39" s="215"/>
      <c r="E39" s="215"/>
      <c r="F39" s="215"/>
      <c r="G39" s="1003" t="s">
        <v>566</v>
      </c>
      <c r="H39" s="1004"/>
      <c r="I39" s="1004"/>
      <c r="J39" s="1005"/>
      <c r="K39" s="271">
        <v>-48074</v>
      </c>
      <c r="L39" s="271">
        <v>-1981</v>
      </c>
      <c r="M39" s="272">
        <v>-4447</v>
      </c>
      <c r="N39" s="273">
        <v>-55.5</v>
      </c>
      <c r="O39" s="264"/>
    </row>
    <row r="40" spans="1:16" ht="27" customHeight="1" x14ac:dyDescent="0.15">
      <c r="A40" s="219"/>
      <c r="B40" s="215"/>
      <c r="C40" s="215"/>
      <c r="D40" s="215"/>
      <c r="E40" s="215"/>
      <c r="F40" s="215"/>
      <c r="G40" s="1000" t="s">
        <v>567</v>
      </c>
      <c r="H40" s="1001"/>
      <c r="I40" s="1001"/>
      <c r="J40" s="1002"/>
      <c r="K40" s="271">
        <v>-1742685</v>
      </c>
      <c r="L40" s="271">
        <v>-71801</v>
      </c>
      <c r="M40" s="272">
        <v>-38261</v>
      </c>
      <c r="N40" s="273">
        <v>87.7</v>
      </c>
      <c r="O40" s="264"/>
    </row>
    <row r="41" spans="1:16" x14ac:dyDescent="0.15">
      <c r="A41" s="219"/>
      <c r="B41" s="215"/>
      <c r="C41" s="215"/>
      <c r="D41" s="215"/>
      <c r="E41" s="215"/>
      <c r="F41" s="215"/>
      <c r="G41" s="1006" t="s">
        <v>349</v>
      </c>
      <c r="H41" s="1007"/>
      <c r="I41" s="1007"/>
      <c r="J41" s="1008"/>
      <c r="K41" s="265">
        <v>655131</v>
      </c>
      <c r="L41" s="271">
        <v>26992</v>
      </c>
      <c r="M41" s="272">
        <v>23851</v>
      </c>
      <c r="N41" s="273">
        <v>13.2</v>
      </c>
      <c r="O41" s="264"/>
    </row>
    <row r="42" spans="1:16" x14ac:dyDescent="0.15">
      <c r="A42" s="219"/>
      <c r="B42" s="215"/>
      <c r="C42" s="215"/>
      <c r="D42" s="215"/>
      <c r="E42" s="215"/>
      <c r="F42" s="215"/>
      <c r="G42" s="274" t="s">
        <v>24</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25</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26</v>
      </c>
      <c r="H48" s="279"/>
      <c r="I48" s="279"/>
      <c r="J48" s="279"/>
      <c r="K48" s="279"/>
      <c r="L48" s="279"/>
      <c r="M48" s="280"/>
      <c r="N48" s="279"/>
    </row>
    <row r="49" spans="1:14" ht="13.5" customHeight="1" x14ac:dyDescent="0.15">
      <c r="A49" s="219"/>
      <c r="B49" s="215"/>
      <c r="C49" s="215"/>
      <c r="D49" s="215"/>
      <c r="E49" s="215"/>
      <c r="F49" s="215"/>
      <c r="G49" s="281"/>
      <c r="H49" s="282"/>
      <c r="I49" s="995" t="s">
        <v>1</v>
      </c>
      <c r="J49" s="997" t="s">
        <v>27</v>
      </c>
      <c r="K49" s="998"/>
      <c r="L49" s="998"/>
      <c r="M49" s="998"/>
      <c r="N49" s="999"/>
    </row>
    <row r="50" spans="1:14" x14ac:dyDescent="0.15">
      <c r="A50" s="219"/>
      <c r="B50" s="215"/>
      <c r="C50" s="215"/>
      <c r="D50" s="215"/>
      <c r="E50" s="215"/>
      <c r="F50" s="215"/>
      <c r="G50" s="283"/>
      <c r="H50" s="284"/>
      <c r="I50" s="996"/>
      <c r="J50" s="285" t="s">
        <v>28</v>
      </c>
      <c r="K50" s="286" t="s">
        <v>29</v>
      </c>
      <c r="L50" s="287" t="s">
        <v>30</v>
      </c>
      <c r="M50" s="288" t="s">
        <v>31</v>
      </c>
      <c r="N50" s="289" t="s">
        <v>568</v>
      </c>
    </row>
    <row r="51" spans="1:14" x14ac:dyDescent="0.15">
      <c r="A51" s="219"/>
      <c r="B51" s="215"/>
      <c r="C51" s="215"/>
      <c r="D51" s="215"/>
      <c r="E51" s="215"/>
      <c r="F51" s="215"/>
      <c r="G51" s="281" t="s">
        <v>569</v>
      </c>
      <c r="H51" s="282"/>
      <c r="I51" s="290">
        <v>6094106</v>
      </c>
      <c r="J51" s="291">
        <v>236563</v>
      </c>
      <c r="K51" s="292">
        <v>71.5</v>
      </c>
      <c r="L51" s="293">
        <v>52962</v>
      </c>
      <c r="M51" s="294">
        <v>-0.8</v>
      </c>
      <c r="N51" s="295">
        <v>72.3</v>
      </c>
    </row>
    <row r="52" spans="1:14" x14ac:dyDescent="0.15">
      <c r="A52" s="219"/>
      <c r="B52" s="215"/>
      <c r="C52" s="215"/>
      <c r="D52" s="215"/>
      <c r="E52" s="215"/>
      <c r="F52" s="215"/>
      <c r="G52" s="296"/>
      <c r="H52" s="297" t="s">
        <v>32</v>
      </c>
      <c r="I52" s="298">
        <v>3547616</v>
      </c>
      <c r="J52" s="299">
        <v>137713</v>
      </c>
      <c r="K52" s="300">
        <v>26.8</v>
      </c>
      <c r="L52" s="301">
        <v>35565</v>
      </c>
      <c r="M52" s="302">
        <v>2.2000000000000002</v>
      </c>
      <c r="N52" s="303">
        <v>24.6</v>
      </c>
    </row>
    <row r="53" spans="1:14" x14ac:dyDescent="0.15">
      <c r="A53" s="219"/>
      <c r="B53" s="215"/>
      <c r="C53" s="215"/>
      <c r="D53" s="215"/>
      <c r="E53" s="215"/>
      <c r="F53" s="215"/>
      <c r="G53" s="281" t="s">
        <v>570</v>
      </c>
      <c r="H53" s="282"/>
      <c r="I53" s="290">
        <v>3136638</v>
      </c>
      <c r="J53" s="291">
        <v>123451</v>
      </c>
      <c r="K53" s="292">
        <v>-47.8</v>
      </c>
      <c r="L53" s="293">
        <v>59010</v>
      </c>
      <c r="M53" s="294">
        <v>11.4</v>
      </c>
      <c r="N53" s="295">
        <v>-59.2</v>
      </c>
    </row>
    <row r="54" spans="1:14" x14ac:dyDescent="0.15">
      <c r="A54" s="219"/>
      <c r="B54" s="215"/>
      <c r="C54" s="215"/>
      <c r="D54" s="215"/>
      <c r="E54" s="215"/>
      <c r="F54" s="215"/>
      <c r="G54" s="296"/>
      <c r="H54" s="297" t="s">
        <v>32</v>
      </c>
      <c r="I54" s="298">
        <v>1918237</v>
      </c>
      <c r="J54" s="299">
        <v>75497</v>
      </c>
      <c r="K54" s="300">
        <v>-45.2</v>
      </c>
      <c r="L54" s="301">
        <v>37144</v>
      </c>
      <c r="M54" s="302">
        <v>4.4000000000000004</v>
      </c>
      <c r="N54" s="303">
        <v>-49.6</v>
      </c>
    </row>
    <row r="55" spans="1:14" x14ac:dyDescent="0.15">
      <c r="A55" s="219"/>
      <c r="B55" s="215"/>
      <c r="C55" s="215"/>
      <c r="D55" s="215"/>
      <c r="E55" s="215"/>
      <c r="F55" s="215"/>
      <c r="G55" s="281" t="s">
        <v>571</v>
      </c>
      <c r="H55" s="282"/>
      <c r="I55" s="290">
        <v>2444902</v>
      </c>
      <c r="J55" s="291">
        <v>97710</v>
      </c>
      <c r="K55" s="292">
        <v>-20.9</v>
      </c>
      <c r="L55" s="293">
        <v>52308</v>
      </c>
      <c r="M55" s="294">
        <v>-11.4</v>
      </c>
      <c r="N55" s="295">
        <v>-9.5</v>
      </c>
    </row>
    <row r="56" spans="1:14" x14ac:dyDescent="0.15">
      <c r="A56" s="219"/>
      <c r="B56" s="215"/>
      <c r="C56" s="215"/>
      <c r="D56" s="215"/>
      <c r="E56" s="215"/>
      <c r="F56" s="215"/>
      <c r="G56" s="296"/>
      <c r="H56" s="297" t="s">
        <v>32</v>
      </c>
      <c r="I56" s="298">
        <v>1757739</v>
      </c>
      <c r="J56" s="299">
        <v>70248</v>
      </c>
      <c r="K56" s="300">
        <v>-7</v>
      </c>
      <c r="L56" s="301">
        <v>33776</v>
      </c>
      <c r="M56" s="302">
        <v>-9.1</v>
      </c>
      <c r="N56" s="303">
        <v>2.1</v>
      </c>
    </row>
    <row r="57" spans="1:14" x14ac:dyDescent="0.15">
      <c r="A57" s="219"/>
      <c r="B57" s="215"/>
      <c r="C57" s="215"/>
      <c r="D57" s="215"/>
      <c r="E57" s="215"/>
      <c r="F57" s="215"/>
      <c r="G57" s="281" t="s">
        <v>572</v>
      </c>
      <c r="H57" s="282"/>
      <c r="I57" s="290">
        <v>4566331</v>
      </c>
      <c r="J57" s="291">
        <v>184984</v>
      </c>
      <c r="K57" s="292">
        <v>89.3</v>
      </c>
      <c r="L57" s="293">
        <v>55958</v>
      </c>
      <c r="M57" s="294">
        <v>7</v>
      </c>
      <c r="N57" s="295">
        <v>82.3</v>
      </c>
    </row>
    <row r="58" spans="1:14" x14ac:dyDescent="0.15">
      <c r="A58" s="219"/>
      <c r="B58" s="215"/>
      <c r="C58" s="215"/>
      <c r="D58" s="215"/>
      <c r="E58" s="215"/>
      <c r="F58" s="215"/>
      <c r="G58" s="296"/>
      <c r="H58" s="297" t="s">
        <v>32</v>
      </c>
      <c r="I58" s="298">
        <v>3437143</v>
      </c>
      <c r="J58" s="299">
        <v>139240</v>
      </c>
      <c r="K58" s="300">
        <v>98.2</v>
      </c>
      <c r="L58" s="301">
        <v>35126</v>
      </c>
      <c r="M58" s="302">
        <v>4</v>
      </c>
      <c r="N58" s="303">
        <v>94.2</v>
      </c>
    </row>
    <row r="59" spans="1:14" x14ac:dyDescent="0.15">
      <c r="A59" s="219"/>
      <c r="B59" s="215"/>
      <c r="C59" s="215"/>
      <c r="D59" s="215"/>
      <c r="E59" s="215"/>
      <c r="F59" s="215"/>
      <c r="G59" s="281" t="s">
        <v>573</v>
      </c>
      <c r="H59" s="282"/>
      <c r="I59" s="290">
        <v>4187106</v>
      </c>
      <c r="J59" s="291">
        <v>172515</v>
      </c>
      <c r="K59" s="292">
        <v>-6.7</v>
      </c>
      <c r="L59" s="293">
        <v>59338</v>
      </c>
      <c r="M59" s="294">
        <v>6</v>
      </c>
      <c r="N59" s="295">
        <v>-12.7</v>
      </c>
    </row>
    <row r="60" spans="1:14" x14ac:dyDescent="0.15">
      <c r="A60" s="219"/>
      <c r="B60" s="215"/>
      <c r="C60" s="215"/>
      <c r="D60" s="215"/>
      <c r="E60" s="215"/>
      <c r="F60" s="215"/>
      <c r="G60" s="296"/>
      <c r="H60" s="297" t="s">
        <v>32</v>
      </c>
      <c r="I60" s="304">
        <v>3498059</v>
      </c>
      <c r="J60" s="299">
        <v>144125</v>
      </c>
      <c r="K60" s="300">
        <v>3.5</v>
      </c>
      <c r="L60" s="301">
        <v>34073</v>
      </c>
      <c r="M60" s="302">
        <v>-3</v>
      </c>
      <c r="N60" s="303">
        <v>6.5</v>
      </c>
    </row>
    <row r="61" spans="1:14" x14ac:dyDescent="0.15">
      <c r="A61" s="219"/>
      <c r="B61" s="215"/>
      <c r="C61" s="215"/>
      <c r="D61" s="215"/>
      <c r="E61" s="215"/>
      <c r="F61" s="215"/>
      <c r="G61" s="281" t="s">
        <v>33</v>
      </c>
      <c r="H61" s="305"/>
      <c r="I61" s="306">
        <v>4085817</v>
      </c>
      <c r="J61" s="307">
        <v>163045</v>
      </c>
      <c r="K61" s="308">
        <v>17.100000000000001</v>
      </c>
      <c r="L61" s="309">
        <v>55915</v>
      </c>
      <c r="M61" s="310">
        <v>2.4</v>
      </c>
      <c r="N61" s="295">
        <v>14.7</v>
      </c>
    </row>
    <row r="62" spans="1:14" x14ac:dyDescent="0.15">
      <c r="A62" s="219"/>
      <c r="B62" s="215"/>
      <c r="C62" s="215"/>
      <c r="D62" s="215"/>
      <c r="E62" s="215"/>
      <c r="F62" s="215"/>
      <c r="G62" s="296"/>
      <c r="H62" s="297" t="s">
        <v>32</v>
      </c>
      <c r="I62" s="298">
        <v>2831759</v>
      </c>
      <c r="J62" s="299">
        <v>113365</v>
      </c>
      <c r="K62" s="300">
        <v>15.3</v>
      </c>
      <c r="L62" s="301">
        <v>35137</v>
      </c>
      <c r="M62" s="302">
        <v>-0.3</v>
      </c>
      <c r="N62" s="303">
        <v>15.6</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80" zoomScaleNormal="80" zoomScaleSheetLayoutView="100" workbookViewId="0">
      <selection activeCell="L1" sqref="L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77</v>
      </c>
    </row>
    <row r="46" spans="2:10" ht="29.25" customHeight="1" thickBot="1" x14ac:dyDescent="0.25">
      <c r="B46" s="4" t="s">
        <v>78</v>
      </c>
      <c r="C46" s="5"/>
      <c r="D46" s="5"/>
      <c r="E46" s="6" t="s">
        <v>79</v>
      </c>
      <c r="F46" s="7" t="s">
        <v>35</v>
      </c>
      <c r="G46" s="8" t="s">
        <v>36</v>
      </c>
      <c r="H46" s="8" t="s">
        <v>37</v>
      </c>
      <c r="I46" s="8" t="s">
        <v>38</v>
      </c>
      <c r="J46" s="9" t="s">
        <v>39</v>
      </c>
    </row>
    <row r="47" spans="2:10" ht="57.75" customHeight="1" x14ac:dyDescent="0.15">
      <c r="B47" s="10"/>
      <c r="C47" s="1020" t="s">
        <v>80</v>
      </c>
      <c r="D47" s="1020"/>
      <c r="E47" s="1021"/>
      <c r="F47" s="11">
        <v>10.93</v>
      </c>
      <c r="G47" s="12">
        <v>10.83</v>
      </c>
      <c r="H47" s="12">
        <v>9.5399999999999991</v>
      </c>
      <c r="I47" s="12">
        <v>12.83</v>
      </c>
      <c r="J47" s="13">
        <v>15.89</v>
      </c>
    </row>
    <row r="48" spans="2:10" ht="57.75" customHeight="1" x14ac:dyDescent="0.15">
      <c r="B48" s="14"/>
      <c r="C48" s="1024" t="s">
        <v>81</v>
      </c>
      <c r="D48" s="1024"/>
      <c r="E48" s="1025"/>
      <c r="F48" s="15">
        <v>10.85</v>
      </c>
      <c r="G48" s="16">
        <v>5.54</v>
      </c>
      <c r="H48" s="16">
        <v>5.57</v>
      </c>
      <c r="I48" s="16">
        <v>5.3</v>
      </c>
      <c r="J48" s="17">
        <v>4.76</v>
      </c>
    </row>
    <row r="49" spans="2:10" ht="57.75" customHeight="1" thickBot="1" x14ac:dyDescent="0.2">
      <c r="B49" s="18"/>
      <c r="C49" s="1022" t="s">
        <v>82</v>
      </c>
      <c r="D49" s="1022"/>
      <c r="E49" s="1023"/>
      <c r="F49" s="19" t="s">
        <v>40</v>
      </c>
      <c r="G49" s="20" t="s">
        <v>41</v>
      </c>
      <c r="H49" s="20" t="s">
        <v>42</v>
      </c>
      <c r="I49" s="20">
        <v>3.42</v>
      </c>
      <c r="J49" s="21">
        <v>2.91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5" zoomScale="70" zoomScaleNormal="70" zoomScaleSheetLayoutView="100" workbookViewId="0">
      <selection activeCell="K35" sqref="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83</v>
      </c>
      <c r="K32" s="22"/>
      <c r="L32" s="22"/>
      <c r="M32" s="22"/>
      <c r="N32" s="22"/>
      <c r="O32" s="22"/>
      <c r="P32" s="22"/>
    </row>
    <row r="33" spans="1:16" ht="39" customHeight="1" thickBot="1" x14ac:dyDescent="0.25">
      <c r="A33" s="22"/>
      <c r="B33" s="25" t="s">
        <v>84</v>
      </c>
      <c r="C33" s="26"/>
      <c r="D33" s="26"/>
      <c r="E33" s="27" t="s">
        <v>85</v>
      </c>
      <c r="F33" s="28" t="s">
        <v>35</v>
      </c>
      <c r="G33" s="29" t="s">
        <v>36</v>
      </c>
      <c r="H33" s="29" t="s">
        <v>37</v>
      </c>
      <c r="I33" s="29" t="s">
        <v>38</v>
      </c>
      <c r="J33" s="30" t="s">
        <v>39</v>
      </c>
      <c r="K33" s="22"/>
      <c r="L33" s="22"/>
      <c r="M33" s="22"/>
      <c r="N33" s="22"/>
      <c r="O33" s="22"/>
      <c r="P33" s="22"/>
    </row>
    <row r="34" spans="1:16" ht="39" customHeight="1" x14ac:dyDescent="0.15">
      <c r="A34" s="22"/>
      <c r="B34" s="31"/>
      <c r="C34" s="1026" t="s">
        <v>43</v>
      </c>
      <c r="D34" s="1026"/>
      <c r="E34" s="1027"/>
      <c r="F34" s="32" t="s">
        <v>560</v>
      </c>
      <c r="G34" s="33">
        <v>4.33</v>
      </c>
      <c r="H34" s="33">
        <v>4.46</v>
      </c>
      <c r="I34" s="33">
        <v>4.7</v>
      </c>
      <c r="J34" s="34">
        <v>5.05</v>
      </c>
      <c r="K34" s="22"/>
      <c r="L34" s="22"/>
      <c r="M34" s="22"/>
      <c r="N34" s="22"/>
      <c r="O34" s="22"/>
      <c r="P34" s="22"/>
    </row>
    <row r="35" spans="1:16" ht="39" customHeight="1" x14ac:dyDescent="0.15">
      <c r="A35" s="22"/>
      <c r="B35" s="35"/>
      <c r="C35" s="1028" t="s">
        <v>44</v>
      </c>
      <c r="D35" s="1029"/>
      <c r="E35" s="1030"/>
      <c r="F35" s="36" t="s">
        <v>560</v>
      </c>
      <c r="G35" s="37">
        <v>5.22</v>
      </c>
      <c r="H35" s="37">
        <v>5.28</v>
      </c>
      <c r="I35" s="37">
        <v>5.05</v>
      </c>
      <c r="J35" s="38">
        <v>4.5199999999999996</v>
      </c>
      <c r="K35" s="22"/>
      <c r="L35" s="22"/>
      <c r="M35" s="22"/>
      <c r="N35" s="22"/>
      <c r="O35" s="22"/>
      <c r="P35" s="22"/>
    </row>
    <row r="36" spans="1:16" ht="39" customHeight="1" x14ac:dyDescent="0.15">
      <c r="A36" s="22"/>
      <c r="B36" s="35"/>
      <c r="C36" s="1028" t="s">
        <v>45</v>
      </c>
      <c r="D36" s="1029"/>
      <c r="E36" s="1030"/>
      <c r="F36" s="36" t="s">
        <v>560</v>
      </c>
      <c r="G36" s="37">
        <v>1</v>
      </c>
      <c r="H36" s="37">
        <v>0.54</v>
      </c>
      <c r="I36" s="37">
        <v>0.36</v>
      </c>
      <c r="J36" s="38">
        <v>0.54</v>
      </c>
      <c r="K36" s="22"/>
      <c r="L36" s="22"/>
      <c r="M36" s="22"/>
      <c r="N36" s="22"/>
      <c r="O36" s="22"/>
      <c r="P36" s="22"/>
    </row>
    <row r="37" spans="1:16" ht="39" customHeight="1" x14ac:dyDescent="0.15">
      <c r="A37" s="22"/>
      <c r="B37" s="35"/>
      <c r="C37" s="1028" t="s">
        <v>46</v>
      </c>
      <c r="D37" s="1029"/>
      <c r="E37" s="1030"/>
      <c r="F37" s="36" t="s">
        <v>560</v>
      </c>
      <c r="G37" s="37">
        <v>0.21</v>
      </c>
      <c r="H37" s="37">
        <v>0.19</v>
      </c>
      <c r="I37" s="37">
        <v>0.17</v>
      </c>
      <c r="J37" s="38">
        <v>0.16</v>
      </c>
      <c r="K37" s="22"/>
      <c r="L37" s="22"/>
      <c r="M37" s="22"/>
      <c r="N37" s="22"/>
      <c r="O37" s="22"/>
      <c r="P37" s="22"/>
    </row>
    <row r="38" spans="1:16" ht="39" customHeight="1" x14ac:dyDescent="0.15">
      <c r="A38" s="22"/>
      <c r="B38" s="35"/>
      <c r="C38" s="1028" t="s">
        <v>47</v>
      </c>
      <c r="D38" s="1029"/>
      <c r="E38" s="1030"/>
      <c r="F38" s="36" t="s">
        <v>560</v>
      </c>
      <c r="G38" s="37">
        <v>0.12</v>
      </c>
      <c r="H38" s="37">
        <v>0.08</v>
      </c>
      <c r="I38" s="37">
        <v>7.0000000000000007E-2</v>
      </c>
      <c r="J38" s="38">
        <v>0.06</v>
      </c>
      <c r="K38" s="22"/>
      <c r="L38" s="22"/>
      <c r="M38" s="22"/>
      <c r="N38" s="22"/>
      <c r="O38" s="22"/>
      <c r="P38" s="22"/>
    </row>
    <row r="39" spans="1:16" ht="39" customHeight="1" x14ac:dyDescent="0.15">
      <c r="A39" s="22"/>
      <c r="B39" s="35"/>
      <c r="C39" s="1028" t="s">
        <v>48</v>
      </c>
      <c r="D39" s="1029"/>
      <c r="E39" s="1030"/>
      <c r="F39" s="36" t="s">
        <v>560</v>
      </c>
      <c r="G39" s="37">
        <v>0.03</v>
      </c>
      <c r="H39" s="37">
        <v>0.03</v>
      </c>
      <c r="I39" s="37">
        <v>0.04</v>
      </c>
      <c r="J39" s="38">
        <v>0.05</v>
      </c>
      <c r="K39" s="22"/>
      <c r="L39" s="22"/>
      <c r="M39" s="22"/>
      <c r="N39" s="22"/>
      <c r="O39" s="22"/>
      <c r="P39" s="22"/>
    </row>
    <row r="40" spans="1:16" ht="39" customHeight="1" x14ac:dyDescent="0.15">
      <c r="A40" s="22"/>
      <c r="B40" s="35"/>
      <c r="C40" s="1028" t="s">
        <v>49</v>
      </c>
      <c r="D40" s="1029"/>
      <c r="E40" s="1030"/>
      <c r="F40" s="36" t="s">
        <v>560</v>
      </c>
      <c r="G40" s="37">
        <v>0.05</v>
      </c>
      <c r="H40" s="37">
        <v>0.04</v>
      </c>
      <c r="I40" s="37">
        <v>0.04</v>
      </c>
      <c r="J40" s="38">
        <v>0.05</v>
      </c>
      <c r="K40" s="22"/>
      <c r="L40" s="22"/>
      <c r="M40" s="22"/>
      <c r="N40" s="22"/>
      <c r="O40" s="22"/>
      <c r="P40" s="22"/>
    </row>
    <row r="41" spans="1:16" ht="39" customHeight="1" x14ac:dyDescent="0.15">
      <c r="A41" s="22"/>
      <c r="B41" s="35"/>
      <c r="C41" s="1028" t="s">
        <v>50</v>
      </c>
      <c r="D41" s="1029"/>
      <c r="E41" s="1030"/>
      <c r="F41" s="36" t="s">
        <v>560</v>
      </c>
      <c r="G41" s="37" t="s">
        <v>560</v>
      </c>
      <c r="H41" s="37">
        <v>0.06</v>
      </c>
      <c r="I41" s="37">
        <v>0.03</v>
      </c>
      <c r="J41" s="38">
        <v>0.05</v>
      </c>
      <c r="K41" s="22"/>
      <c r="L41" s="22"/>
      <c r="M41" s="22"/>
      <c r="N41" s="22"/>
      <c r="O41" s="22"/>
      <c r="P41" s="22"/>
    </row>
    <row r="42" spans="1:16" ht="39" customHeight="1" x14ac:dyDescent="0.15">
      <c r="A42" s="22"/>
      <c r="B42" s="39"/>
      <c r="C42" s="1028" t="s">
        <v>51</v>
      </c>
      <c r="D42" s="1029"/>
      <c r="E42" s="1030"/>
      <c r="F42" s="36" t="s">
        <v>560</v>
      </c>
      <c r="G42" s="37" t="s">
        <v>560</v>
      </c>
      <c r="H42" s="37" t="s">
        <v>560</v>
      </c>
      <c r="I42" s="37" t="s">
        <v>560</v>
      </c>
      <c r="J42" s="38" t="s">
        <v>560</v>
      </c>
      <c r="K42" s="22"/>
      <c r="L42" s="22"/>
      <c r="M42" s="22"/>
      <c r="N42" s="22"/>
      <c r="O42" s="22"/>
      <c r="P42" s="22"/>
    </row>
    <row r="43" spans="1:16" ht="39" customHeight="1" thickBot="1" x14ac:dyDescent="0.2">
      <c r="A43" s="22"/>
      <c r="B43" s="40"/>
      <c r="C43" s="1031" t="s">
        <v>52</v>
      </c>
      <c r="D43" s="1032"/>
      <c r="E43" s="1033"/>
      <c r="F43" s="41" t="s">
        <v>560</v>
      </c>
      <c r="G43" s="42">
        <v>0.28999999999999998</v>
      </c>
      <c r="H43" s="42">
        <v>0.19</v>
      </c>
      <c r="I43" s="42">
        <v>0.2</v>
      </c>
      <c r="J43" s="43">
        <v>0.14000000000000001</v>
      </c>
      <c r="K43" s="22"/>
      <c r="L43" s="22"/>
      <c r="M43" s="22"/>
      <c r="N43" s="22"/>
      <c r="O43" s="22"/>
      <c r="P43" s="22"/>
    </row>
    <row r="44" spans="1:16" ht="39" customHeight="1" x14ac:dyDescent="0.15">
      <c r="A44" s="22"/>
      <c r="B44" s="44" t="s">
        <v>86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A43" zoomScale="70" zoomScaleNormal="70" zoomScaleSheetLayoutView="55" workbookViewId="0">
      <selection activeCell="M54" sqref="M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87</v>
      </c>
      <c r="P43" s="48"/>
      <c r="Q43" s="48"/>
      <c r="R43" s="48"/>
      <c r="S43" s="48"/>
      <c r="T43" s="48"/>
      <c r="U43" s="48"/>
    </row>
    <row r="44" spans="1:21" ht="30.75" customHeight="1" thickBot="1" x14ac:dyDescent="0.2">
      <c r="A44" s="48"/>
      <c r="B44" s="51" t="s">
        <v>88</v>
      </c>
      <c r="C44" s="52"/>
      <c r="D44" s="52"/>
      <c r="E44" s="53"/>
      <c r="F44" s="53"/>
      <c r="G44" s="53"/>
      <c r="H44" s="53"/>
      <c r="I44" s="53"/>
      <c r="J44" s="54" t="s">
        <v>79</v>
      </c>
      <c r="K44" s="55" t="s">
        <v>35</v>
      </c>
      <c r="L44" s="56" t="s">
        <v>36</v>
      </c>
      <c r="M44" s="56" t="s">
        <v>37</v>
      </c>
      <c r="N44" s="56" t="s">
        <v>38</v>
      </c>
      <c r="O44" s="57" t="s">
        <v>39</v>
      </c>
      <c r="P44" s="48"/>
      <c r="Q44" s="48"/>
      <c r="R44" s="48"/>
      <c r="S44" s="48"/>
      <c r="T44" s="48"/>
      <c r="U44" s="48"/>
    </row>
    <row r="45" spans="1:21" ht="30.75" customHeight="1" x14ac:dyDescent="0.15">
      <c r="A45" s="48"/>
      <c r="B45" s="1034" t="s">
        <v>89</v>
      </c>
      <c r="C45" s="1035"/>
      <c r="D45" s="58"/>
      <c r="E45" s="1044" t="s">
        <v>53</v>
      </c>
      <c r="F45" s="1044"/>
      <c r="G45" s="1044"/>
      <c r="H45" s="1044"/>
      <c r="I45" s="1044"/>
      <c r="J45" s="1045"/>
      <c r="K45" s="59" t="s">
        <v>560</v>
      </c>
      <c r="L45" s="60">
        <v>2342</v>
      </c>
      <c r="M45" s="60">
        <v>2271</v>
      </c>
      <c r="N45" s="60">
        <v>2200</v>
      </c>
      <c r="O45" s="61">
        <v>1982</v>
      </c>
      <c r="P45" s="48"/>
      <c r="Q45" s="48"/>
      <c r="R45" s="48"/>
      <c r="S45" s="48"/>
      <c r="T45" s="48"/>
      <c r="U45" s="48"/>
    </row>
    <row r="46" spans="1:21" ht="30.75" customHeight="1" x14ac:dyDescent="0.15">
      <c r="A46" s="48"/>
      <c r="B46" s="1036"/>
      <c r="C46" s="1037"/>
      <c r="D46" s="62"/>
      <c r="E46" s="1046" t="s">
        <v>54</v>
      </c>
      <c r="F46" s="1046"/>
      <c r="G46" s="1046"/>
      <c r="H46" s="1046"/>
      <c r="I46" s="1046"/>
      <c r="J46" s="1047"/>
      <c r="K46" s="63" t="s">
        <v>560</v>
      </c>
      <c r="L46" s="64" t="s">
        <v>560</v>
      </c>
      <c r="M46" s="64" t="s">
        <v>560</v>
      </c>
      <c r="N46" s="64" t="s">
        <v>560</v>
      </c>
      <c r="O46" s="65" t="s">
        <v>560</v>
      </c>
      <c r="P46" s="48"/>
      <c r="Q46" s="48"/>
      <c r="R46" s="48"/>
      <c r="S46" s="48"/>
      <c r="T46" s="48"/>
      <c r="U46" s="48"/>
    </row>
    <row r="47" spans="1:21" ht="30.75" customHeight="1" x14ac:dyDescent="0.15">
      <c r="A47" s="48"/>
      <c r="B47" s="1036"/>
      <c r="C47" s="1037"/>
      <c r="D47" s="62"/>
      <c r="E47" s="1046" t="s">
        <v>90</v>
      </c>
      <c r="F47" s="1046"/>
      <c r="G47" s="1046"/>
      <c r="H47" s="1046"/>
      <c r="I47" s="1046"/>
      <c r="J47" s="1047"/>
      <c r="K47" s="63" t="s">
        <v>560</v>
      </c>
      <c r="L47" s="64" t="s">
        <v>560</v>
      </c>
      <c r="M47" s="64" t="s">
        <v>560</v>
      </c>
      <c r="N47" s="64" t="s">
        <v>560</v>
      </c>
      <c r="O47" s="65" t="s">
        <v>560</v>
      </c>
      <c r="P47" s="48"/>
      <c r="Q47" s="48"/>
      <c r="R47" s="48"/>
      <c r="S47" s="48"/>
      <c r="T47" s="48"/>
      <c r="U47" s="48"/>
    </row>
    <row r="48" spans="1:21" ht="30.75" customHeight="1" x14ac:dyDescent="0.15">
      <c r="A48" s="48"/>
      <c r="B48" s="1036"/>
      <c r="C48" s="1037"/>
      <c r="D48" s="62"/>
      <c r="E48" s="1046" t="s">
        <v>55</v>
      </c>
      <c r="F48" s="1046"/>
      <c r="G48" s="1046"/>
      <c r="H48" s="1046"/>
      <c r="I48" s="1046"/>
      <c r="J48" s="1047"/>
      <c r="K48" s="63" t="s">
        <v>560</v>
      </c>
      <c r="L48" s="64">
        <v>220</v>
      </c>
      <c r="M48" s="64">
        <v>265</v>
      </c>
      <c r="N48" s="64">
        <v>297</v>
      </c>
      <c r="O48" s="65">
        <v>324</v>
      </c>
      <c r="P48" s="48"/>
      <c r="Q48" s="48"/>
      <c r="R48" s="48"/>
      <c r="S48" s="48"/>
      <c r="T48" s="48"/>
      <c r="U48" s="48"/>
    </row>
    <row r="49" spans="1:21" ht="30.75" customHeight="1" x14ac:dyDescent="0.15">
      <c r="A49" s="48"/>
      <c r="B49" s="1036"/>
      <c r="C49" s="1037"/>
      <c r="D49" s="62"/>
      <c r="E49" s="1046" t="s">
        <v>56</v>
      </c>
      <c r="F49" s="1046"/>
      <c r="G49" s="1046"/>
      <c r="H49" s="1046"/>
      <c r="I49" s="1046"/>
      <c r="J49" s="1047"/>
      <c r="K49" s="63" t="s">
        <v>560</v>
      </c>
      <c r="L49" s="64">
        <v>147</v>
      </c>
      <c r="M49" s="64">
        <v>161</v>
      </c>
      <c r="N49" s="64">
        <v>154</v>
      </c>
      <c r="O49" s="65">
        <v>140</v>
      </c>
      <c r="P49" s="48"/>
      <c r="Q49" s="48"/>
      <c r="R49" s="48"/>
      <c r="S49" s="48"/>
      <c r="T49" s="48"/>
      <c r="U49" s="48"/>
    </row>
    <row r="50" spans="1:21" ht="30.75" customHeight="1" x14ac:dyDescent="0.15">
      <c r="A50" s="48"/>
      <c r="B50" s="1036"/>
      <c r="C50" s="1037"/>
      <c r="D50" s="62"/>
      <c r="E50" s="1046" t="s">
        <v>57</v>
      </c>
      <c r="F50" s="1046"/>
      <c r="G50" s="1046"/>
      <c r="H50" s="1046"/>
      <c r="I50" s="1046"/>
      <c r="J50" s="1047"/>
      <c r="K50" s="63" t="s">
        <v>560</v>
      </c>
      <c r="L50" s="64">
        <v>1</v>
      </c>
      <c r="M50" s="64">
        <v>1</v>
      </c>
      <c r="N50" s="64">
        <v>0</v>
      </c>
      <c r="O50" s="65" t="s">
        <v>560</v>
      </c>
      <c r="P50" s="48"/>
      <c r="Q50" s="48"/>
      <c r="R50" s="48"/>
      <c r="S50" s="48"/>
      <c r="T50" s="48"/>
      <c r="U50" s="48"/>
    </row>
    <row r="51" spans="1:21" ht="30.75" customHeight="1" x14ac:dyDescent="0.15">
      <c r="A51" s="48"/>
      <c r="B51" s="1038"/>
      <c r="C51" s="1039"/>
      <c r="D51" s="66"/>
      <c r="E51" s="1046" t="s">
        <v>58</v>
      </c>
      <c r="F51" s="1046"/>
      <c r="G51" s="1046"/>
      <c r="H51" s="1046"/>
      <c r="I51" s="1046"/>
      <c r="J51" s="1047"/>
      <c r="K51" s="63" t="s">
        <v>560</v>
      </c>
      <c r="L51" s="64" t="s">
        <v>560</v>
      </c>
      <c r="M51" s="64" t="s">
        <v>560</v>
      </c>
      <c r="N51" s="64" t="s">
        <v>560</v>
      </c>
      <c r="O51" s="65" t="s">
        <v>560</v>
      </c>
      <c r="P51" s="48"/>
      <c r="Q51" s="48"/>
      <c r="R51" s="48"/>
      <c r="S51" s="48"/>
      <c r="T51" s="48"/>
      <c r="U51" s="48"/>
    </row>
    <row r="52" spans="1:21" ht="30.75" customHeight="1" x14ac:dyDescent="0.15">
      <c r="A52" s="48"/>
      <c r="B52" s="1040" t="s">
        <v>91</v>
      </c>
      <c r="C52" s="1041"/>
      <c r="D52" s="66"/>
      <c r="E52" s="1046" t="s">
        <v>92</v>
      </c>
      <c r="F52" s="1046"/>
      <c r="G52" s="1046"/>
      <c r="H52" s="1046"/>
      <c r="I52" s="1046"/>
      <c r="J52" s="1047"/>
      <c r="K52" s="63" t="s">
        <v>560</v>
      </c>
      <c r="L52" s="64">
        <v>1680</v>
      </c>
      <c r="M52" s="64">
        <v>1732</v>
      </c>
      <c r="N52" s="64">
        <v>1753</v>
      </c>
      <c r="O52" s="65">
        <v>1791</v>
      </c>
      <c r="P52" s="48"/>
      <c r="Q52" s="48"/>
      <c r="R52" s="48"/>
      <c r="S52" s="48"/>
      <c r="T52" s="48"/>
      <c r="U52" s="48"/>
    </row>
    <row r="53" spans="1:21" ht="30.75" customHeight="1" thickBot="1" x14ac:dyDescent="0.2">
      <c r="A53" s="48"/>
      <c r="B53" s="1042" t="s">
        <v>93</v>
      </c>
      <c r="C53" s="1043"/>
      <c r="D53" s="67"/>
      <c r="E53" s="1048" t="s">
        <v>94</v>
      </c>
      <c r="F53" s="1048"/>
      <c r="G53" s="1048"/>
      <c r="H53" s="1048"/>
      <c r="I53" s="1048"/>
      <c r="J53" s="1049"/>
      <c r="K53" s="68" t="s">
        <v>560</v>
      </c>
      <c r="L53" s="69">
        <v>1030</v>
      </c>
      <c r="M53" s="69">
        <v>966</v>
      </c>
      <c r="N53" s="69">
        <v>898</v>
      </c>
      <c r="O53" s="70">
        <v>655</v>
      </c>
      <c r="P53" s="48"/>
      <c r="Q53" s="48"/>
      <c r="R53" s="48"/>
      <c r="S53" s="48"/>
      <c r="T53" s="48"/>
      <c r="U53" s="48"/>
    </row>
    <row r="54" spans="1:21" ht="24" customHeight="1" x14ac:dyDescent="0.15">
      <c r="A54" s="48"/>
      <c r="B54" s="71" t="s">
        <v>95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96</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0" zoomScale="80" zoomScaleNormal="80" zoomScaleSheetLayoutView="100" workbookViewId="0">
      <selection activeCell="J53" sqref="J53"/>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87</v>
      </c>
    </row>
    <row r="40" spans="2:13" ht="27.75" customHeight="1" thickBot="1" x14ac:dyDescent="0.2">
      <c r="B40" s="74" t="s">
        <v>88</v>
      </c>
      <c r="C40" s="75"/>
      <c r="D40" s="75"/>
      <c r="E40" s="76"/>
      <c r="F40" s="76"/>
      <c r="G40" s="76"/>
      <c r="H40" s="77" t="s">
        <v>79</v>
      </c>
      <c r="I40" s="78" t="s">
        <v>35</v>
      </c>
      <c r="J40" s="79" t="s">
        <v>36</v>
      </c>
      <c r="K40" s="79" t="s">
        <v>37</v>
      </c>
      <c r="L40" s="79" t="s">
        <v>38</v>
      </c>
      <c r="M40" s="80" t="s">
        <v>39</v>
      </c>
    </row>
    <row r="41" spans="2:13" ht="27.75" customHeight="1" x14ac:dyDescent="0.15">
      <c r="B41" s="1054" t="s">
        <v>97</v>
      </c>
      <c r="C41" s="1055"/>
      <c r="D41" s="81"/>
      <c r="E41" s="1064" t="s">
        <v>59</v>
      </c>
      <c r="F41" s="1064"/>
      <c r="G41" s="1064"/>
      <c r="H41" s="1065"/>
      <c r="I41" s="82" t="s">
        <v>560</v>
      </c>
      <c r="J41" s="83">
        <v>17108</v>
      </c>
      <c r="K41" s="83">
        <v>16693</v>
      </c>
      <c r="L41" s="83">
        <v>16689</v>
      </c>
      <c r="M41" s="84">
        <v>17043</v>
      </c>
    </row>
    <row r="42" spans="2:13" ht="27.75" customHeight="1" x14ac:dyDescent="0.15">
      <c r="B42" s="1056"/>
      <c r="C42" s="1057"/>
      <c r="D42" s="85"/>
      <c r="E42" s="1052" t="s">
        <v>60</v>
      </c>
      <c r="F42" s="1052"/>
      <c r="G42" s="1052"/>
      <c r="H42" s="1053"/>
      <c r="I42" s="86" t="s">
        <v>560</v>
      </c>
      <c r="J42" s="87" t="s">
        <v>560</v>
      </c>
      <c r="K42" s="87" t="s">
        <v>560</v>
      </c>
      <c r="L42" s="87" t="s">
        <v>560</v>
      </c>
      <c r="M42" s="88" t="s">
        <v>560</v>
      </c>
    </row>
    <row r="43" spans="2:13" ht="27.75" customHeight="1" x14ac:dyDescent="0.15">
      <c r="B43" s="1056"/>
      <c r="C43" s="1057"/>
      <c r="D43" s="85"/>
      <c r="E43" s="1052" t="s">
        <v>61</v>
      </c>
      <c r="F43" s="1052"/>
      <c r="G43" s="1052"/>
      <c r="H43" s="1053"/>
      <c r="I43" s="86" t="s">
        <v>560</v>
      </c>
      <c r="J43" s="87">
        <v>5087</v>
      </c>
      <c r="K43" s="87">
        <v>5201</v>
      </c>
      <c r="L43" s="87">
        <v>4913</v>
      </c>
      <c r="M43" s="88">
        <v>5243</v>
      </c>
    </row>
    <row r="44" spans="2:13" ht="27.75" customHeight="1" x14ac:dyDescent="0.15">
      <c r="B44" s="1056"/>
      <c r="C44" s="1057"/>
      <c r="D44" s="85"/>
      <c r="E44" s="1052" t="s">
        <v>62</v>
      </c>
      <c r="F44" s="1052"/>
      <c r="G44" s="1052"/>
      <c r="H44" s="1053"/>
      <c r="I44" s="86" t="s">
        <v>560</v>
      </c>
      <c r="J44" s="87">
        <v>1203</v>
      </c>
      <c r="K44" s="87">
        <v>1102</v>
      </c>
      <c r="L44" s="87">
        <v>992</v>
      </c>
      <c r="M44" s="88">
        <v>871</v>
      </c>
    </row>
    <row r="45" spans="2:13" ht="27.75" customHeight="1" x14ac:dyDescent="0.15">
      <c r="B45" s="1056"/>
      <c r="C45" s="1057"/>
      <c r="D45" s="85"/>
      <c r="E45" s="1052" t="s">
        <v>63</v>
      </c>
      <c r="F45" s="1052"/>
      <c r="G45" s="1052"/>
      <c r="H45" s="1053"/>
      <c r="I45" s="86" t="s">
        <v>560</v>
      </c>
      <c r="J45" s="87">
        <v>1334</v>
      </c>
      <c r="K45" s="87">
        <v>1337</v>
      </c>
      <c r="L45" s="87">
        <v>1661</v>
      </c>
      <c r="M45" s="88">
        <v>1648</v>
      </c>
    </row>
    <row r="46" spans="2:13" ht="27.75" customHeight="1" x14ac:dyDescent="0.15">
      <c r="B46" s="1056"/>
      <c r="C46" s="1057"/>
      <c r="D46" s="85"/>
      <c r="E46" s="1052" t="s">
        <v>64</v>
      </c>
      <c r="F46" s="1052"/>
      <c r="G46" s="1052"/>
      <c r="H46" s="1053"/>
      <c r="I46" s="86" t="s">
        <v>560</v>
      </c>
      <c r="J46" s="87">
        <v>304</v>
      </c>
      <c r="K46" s="87">
        <v>322</v>
      </c>
      <c r="L46" s="87">
        <v>311</v>
      </c>
      <c r="M46" s="88">
        <v>315</v>
      </c>
    </row>
    <row r="47" spans="2:13" ht="27.75" customHeight="1" x14ac:dyDescent="0.15">
      <c r="B47" s="1056"/>
      <c r="C47" s="1057"/>
      <c r="D47" s="85"/>
      <c r="E47" s="1052" t="s">
        <v>65</v>
      </c>
      <c r="F47" s="1052"/>
      <c r="G47" s="1052"/>
      <c r="H47" s="1053"/>
      <c r="I47" s="86" t="s">
        <v>560</v>
      </c>
      <c r="J47" s="87" t="s">
        <v>560</v>
      </c>
      <c r="K47" s="87" t="s">
        <v>560</v>
      </c>
      <c r="L47" s="87" t="s">
        <v>560</v>
      </c>
      <c r="M47" s="88" t="s">
        <v>560</v>
      </c>
    </row>
    <row r="48" spans="2:13" ht="27.75" customHeight="1" x14ac:dyDescent="0.15">
      <c r="B48" s="1058"/>
      <c r="C48" s="1059"/>
      <c r="D48" s="85"/>
      <c r="E48" s="1052" t="s">
        <v>66</v>
      </c>
      <c r="F48" s="1052"/>
      <c r="G48" s="1052"/>
      <c r="H48" s="1053"/>
      <c r="I48" s="86" t="s">
        <v>560</v>
      </c>
      <c r="J48" s="87" t="s">
        <v>560</v>
      </c>
      <c r="K48" s="87" t="s">
        <v>560</v>
      </c>
      <c r="L48" s="87" t="s">
        <v>560</v>
      </c>
      <c r="M48" s="88" t="s">
        <v>560</v>
      </c>
    </row>
    <row r="49" spans="2:13" ht="27.75" customHeight="1" x14ac:dyDescent="0.15">
      <c r="B49" s="1060" t="s">
        <v>98</v>
      </c>
      <c r="C49" s="1061"/>
      <c r="D49" s="89"/>
      <c r="E49" s="1052" t="s">
        <v>67</v>
      </c>
      <c r="F49" s="1052"/>
      <c r="G49" s="1052"/>
      <c r="H49" s="1053"/>
      <c r="I49" s="86" t="s">
        <v>560</v>
      </c>
      <c r="J49" s="87">
        <v>6278</v>
      </c>
      <c r="K49" s="87">
        <v>5380</v>
      </c>
      <c r="L49" s="87">
        <v>5275</v>
      </c>
      <c r="M49" s="88">
        <v>5650</v>
      </c>
    </row>
    <row r="50" spans="2:13" ht="27.75" customHeight="1" x14ac:dyDescent="0.15">
      <c r="B50" s="1056"/>
      <c r="C50" s="1057"/>
      <c r="D50" s="85"/>
      <c r="E50" s="1052" t="s">
        <v>68</v>
      </c>
      <c r="F50" s="1052"/>
      <c r="G50" s="1052"/>
      <c r="H50" s="1053"/>
      <c r="I50" s="86" t="s">
        <v>560</v>
      </c>
      <c r="J50" s="87">
        <v>530</v>
      </c>
      <c r="K50" s="87">
        <v>521</v>
      </c>
      <c r="L50" s="87">
        <v>480</v>
      </c>
      <c r="M50" s="88">
        <v>451</v>
      </c>
    </row>
    <row r="51" spans="2:13" ht="27.75" customHeight="1" x14ac:dyDescent="0.15">
      <c r="B51" s="1058"/>
      <c r="C51" s="1059"/>
      <c r="D51" s="85"/>
      <c r="E51" s="1052" t="s">
        <v>69</v>
      </c>
      <c r="F51" s="1052"/>
      <c r="G51" s="1052"/>
      <c r="H51" s="1053"/>
      <c r="I51" s="86" t="s">
        <v>560</v>
      </c>
      <c r="J51" s="87">
        <v>16300</v>
      </c>
      <c r="K51" s="87">
        <v>16663</v>
      </c>
      <c r="L51" s="87">
        <v>17878</v>
      </c>
      <c r="M51" s="88">
        <v>18275</v>
      </c>
    </row>
    <row r="52" spans="2:13" ht="27.75" customHeight="1" thickBot="1" x14ac:dyDescent="0.2">
      <c r="B52" s="1062" t="s">
        <v>93</v>
      </c>
      <c r="C52" s="1063"/>
      <c r="D52" s="90"/>
      <c r="E52" s="1050" t="s">
        <v>70</v>
      </c>
      <c r="F52" s="1050"/>
      <c r="G52" s="1050"/>
      <c r="H52" s="1051"/>
      <c r="I52" s="91" t="s">
        <v>560</v>
      </c>
      <c r="J52" s="92">
        <v>1926</v>
      </c>
      <c r="K52" s="92">
        <v>2091</v>
      </c>
      <c r="L52" s="92">
        <v>933</v>
      </c>
      <c r="M52" s="93">
        <v>744</v>
      </c>
    </row>
    <row r="53" spans="2:13" ht="27.75" customHeight="1" x14ac:dyDescent="0.15">
      <c r="B53" s="94" t="s">
        <v>99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71</v>
      </c>
      <c r="E2" s="108"/>
      <c r="F2" s="109" t="s">
        <v>34</v>
      </c>
      <c r="G2" s="314"/>
      <c r="H2" s="315"/>
    </row>
    <row r="3" spans="1:8" x14ac:dyDescent="0.15">
      <c r="A3" s="107" t="s">
        <v>569</v>
      </c>
      <c r="B3" s="110"/>
      <c r="C3" s="111"/>
      <c r="D3" s="112">
        <v>236563</v>
      </c>
      <c r="E3" s="113"/>
      <c r="F3" s="114">
        <v>52962</v>
      </c>
      <c r="G3" s="115"/>
      <c r="H3" s="116"/>
    </row>
    <row r="4" spans="1:8" x14ac:dyDescent="0.15">
      <c r="A4" s="117"/>
      <c r="B4" s="118"/>
      <c r="C4" s="119"/>
      <c r="D4" s="120">
        <v>137713</v>
      </c>
      <c r="E4" s="121"/>
      <c r="F4" s="122">
        <v>35565</v>
      </c>
      <c r="G4" s="123"/>
      <c r="H4" s="124"/>
    </row>
    <row r="5" spans="1:8" x14ac:dyDescent="0.15">
      <c r="A5" s="107" t="s">
        <v>570</v>
      </c>
      <c r="B5" s="110"/>
      <c r="C5" s="111"/>
      <c r="D5" s="112">
        <v>123451</v>
      </c>
      <c r="E5" s="113"/>
      <c r="F5" s="114">
        <v>59010</v>
      </c>
      <c r="G5" s="115"/>
      <c r="H5" s="116"/>
    </row>
    <row r="6" spans="1:8" x14ac:dyDescent="0.15">
      <c r="A6" s="117"/>
      <c r="B6" s="118"/>
      <c r="C6" s="119"/>
      <c r="D6" s="120">
        <v>75497</v>
      </c>
      <c r="E6" s="121"/>
      <c r="F6" s="122">
        <v>37144</v>
      </c>
      <c r="G6" s="123"/>
      <c r="H6" s="124"/>
    </row>
    <row r="7" spans="1:8" x14ac:dyDescent="0.15">
      <c r="A7" s="107" t="s">
        <v>571</v>
      </c>
      <c r="B7" s="110"/>
      <c r="C7" s="111"/>
      <c r="D7" s="112">
        <v>97710</v>
      </c>
      <c r="E7" s="113"/>
      <c r="F7" s="114">
        <v>52308</v>
      </c>
      <c r="G7" s="115"/>
      <c r="H7" s="116"/>
    </row>
    <row r="8" spans="1:8" x14ac:dyDescent="0.15">
      <c r="A8" s="117"/>
      <c r="B8" s="118"/>
      <c r="C8" s="119"/>
      <c r="D8" s="120">
        <v>70248</v>
      </c>
      <c r="E8" s="121"/>
      <c r="F8" s="122">
        <v>33776</v>
      </c>
      <c r="G8" s="123"/>
      <c r="H8" s="124"/>
    </row>
    <row r="9" spans="1:8" x14ac:dyDescent="0.15">
      <c r="A9" s="107" t="s">
        <v>572</v>
      </c>
      <c r="B9" s="110"/>
      <c r="C9" s="111"/>
      <c r="D9" s="112">
        <v>184984</v>
      </c>
      <c r="E9" s="113"/>
      <c r="F9" s="114">
        <v>55958</v>
      </c>
      <c r="G9" s="115"/>
      <c r="H9" s="116"/>
    </row>
    <row r="10" spans="1:8" x14ac:dyDescent="0.15">
      <c r="A10" s="117"/>
      <c r="B10" s="118"/>
      <c r="C10" s="119"/>
      <c r="D10" s="120">
        <v>139240</v>
      </c>
      <c r="E10" s="121"/>
      <c r="F10" s="122">
        <v>35126</v>
      </c>
      <c r="G10" s="123"/>
      <c r="H10" s="124"/>
    </row>
    <row r="11" spans="1:8" x14ac:dyDescent="0.15">
      <c r="A11" s="107" t="s">
        <v>573</v>
      </c>
      <c r="B11" s="110"/>
      <c r="C11" s="111"/>
      <c r="D11" s="112">
        <v>172515</v>
      </c>
      <c r="E11" s="113"/>
      <c r="F11" s="114">
        <v>59338</v>
      </c>
      <c r="G11" s="115"/>
      <c r="H11" s="116"/>
    </row>
    <row r="12" spans="1:8" x14ac:dyDescent="0.15">
      <c r="A12" s="117"/>
      <c r="B12" s="118"/>
      <c r="C12" s="125"/>
      <c r="D12" s="120">
        <v>144125</v>
      </c>
      <c r="E12" s="121"/>
      <c r="F12" s="122">
        <v>34073</v>
      </c>
      <c r="G12" s="123"/>
      <c r="H12" s="124"/>
    </row>
    <row r="13" spans="1:8" x14ac:dyDescent="0.15">
      <c r="A13" s="107"/>
      <c r="B13" s="110"/>
      <c r="C13" s="126"/>
      <c r="D13" s="127">
        <v>163045</v>
      </c>
      <c r="E13" s="128"/>
      <c r="F13" s="129">
        <v>55915</v>
      </c>
      <c r="G13" s="130"/>
      <c r="H13" s="116"/>
    </row>
    <row r="14" spans="1:8" x14ac:dyDescent="0.15">
      <c r="A14" s="117"/>
      <c r="B14" s="118"/>
      <c r="C14" s="119"/>
      <c r="D14" s="120">
        <v>113365</v>
      </c>
      <c r="E14" s="121"/>
      <c r="F14" s="122">
        <v>35137</v>
      </c>
      <c r="G14" s="123"/>
      <c r="H14" s="124"/>
    </row>
    <row r="17" spans="1:11" x14ac:dyDescent="0.15">
      <c r="A17" s="103" t="s">
        <v>72</v>
      </c>
    </row>
    <row r="18" spans="1:11" x14ac:dyDescent="0.15">
      <c r="A18" s="131" t="s">
        <v>100</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101</v>
      </c>
      <c r="B19" s="131">
        <f>ROUND(VALUE(SUBSTITUTE(実質収支比率等に係る経年分析!F$48,"▲","-")),2)</f>
        <v>10.85</v>
      </c>
      <c r="C19" s="131">
        <f>ROUND(VALUE(SUBSTITUTE(実質収支比率等に係る経年分析!G$48,"▲","-")),2)</f>
        <v>5.54</v>
      </c>
      <c r="D19" s="131">
        <f>ROUND(VALUE(SUBSTITUTE(実質収支比率等に係る経年分析!H$48,"▲","-")),2)</f>
        <v>5.57</v>
      </c>
      <c r="E19" s="131">
        <f>ROUND(VALUE(SUBSTITUTE(実質収支比率等に係る経年分析!I$48,"▲","-")),2)</f>
        <v>5.3</v>
      </c>
      <c r="F19" s="131">
        <f>ROUND(VALUE(SUBSTITUTE(実質収支比率等に係る経年分析!J$48,"▲","-")),2)</f>
        <v>4.76</v>
      </c>
    </row>
    <row r="20" spans="1:11" x14ac:dyDescent="0.15">
      <c r="A20" s="131" t="s">
        <v>102</v>
      </c>
      <c r="B20" s="131">
        <f>ROUND(VALUE(SUBSTITUTE(実質収支比率等に係る経年分析!F$47,"▲","-")),2)</f>
        <v>10.93</v>
      </c>
      <c r="C20" s="131">
        <f>ROUND(VALUE(SUBSTITUTE(実質収支比率等に係る経年分析!G$47,"▲","-")),2)</f>
        <v>10.83</v>
      </c>
      <c r="D20" s="131">
        <f>ROUND(VALUE(SUBSTITUTE(実質収支比率等に係る経年分析!H$47,"▲","-")),2)</f>
        <v>9.5399999999999991</v>
      </c>
      <c r="E20" s="131">
        <f>ROUND(VALUE(SUBSTITUTE(実質収支比率等に係る経年分析!I$47,"▲","-")),2)</f>
        <v>12.83</v>
      </c>
      <c r="F20" s="131">
        <f>ROUND(VALUE(SUBSTITUTE(実質収支比率等に係る経年分析!J$47,"▲","-")),2)</f>
        <v>15.89</v>
      </c>
    </row>
    <row r="21" spans="1:11" x14ac:dyDescent="0.15">
      <c r="A21" s="131" t="s">
        <v>103</v>
      </c>
      <c r="B21" s="131">
        <f>IF(ISNUMBER(VALUE(SUBSTITUTE(実質収支比率等に係る経年分析!F$49,"▲","-"))),ROUND(VALUE(SUBSTITUTE(実質収支比率等に係る経年分析!F$49,"▲","-")),2),NA())</f>
        <v>-2.82</v>
      </c>
      <c r="C21" s="131">
        <f>IF(ISNUMBER(VALUE(SUBSTITUTE(実質収支比率等に係る経年分析!G$49,"▲","-"))),ROUND(VALUE(SUBSTITUTE(実質収支比率等に係る経年分析!G$49,"▲","-")),2),NA())</f>
        <v>-3.39</v>
      </c>
      <c r="D21" s="131">
        <f>IF(ISNUMBER(VALUE(SUBSTITUTE(実質収支比率等に係る経年分析!H$49,"▲","-"))),ROUND(VALUE(SUBSTITUTE(実質収支比率等に係る経年分析!H$49,"▲","-")),2),NA())</f>
        <v>-0.83</v>
      </c>
      <c r="E21" s="131">
        <f>IF(ISNUMBER(VALUE(SUBSTITUTE(実質収支比率等に係る経年分析!I$49,"▲","-"))),ROUND(VALUE(SUBSTITUTE(実質収支比率等に係る経年分析!I$49,"▲","-")),2),NA())</f>
        <v>3.42</v>
      </c>
      <c r="F21" s="131">
        <f>IF(ISNUMBER(VALUE(SUBSTITUTE(実質収支比率等に係る経年分析!J$49,"▲","-"))),ROUND(VALUE(SUBSTITUTE(実質収支比率等に係る経年分析!J$49,"▲","-")),2),NA())</f>
        <v>2.91</v>
      </c>
    </row>
    <row r="24" spans="1:11" x14ac:dyDescent="0.15">
      <c r="A24" s="103" t="s">
        <v>73</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104</v>
      </c>
      <c r="C26" s="132" t="s">
        <v>105</v>
      </c>
      <c r="D26" s="132" t="s">
        <v>104</v>
      </c>
      <c r="E26" s="132" t="s">
        <v>105</v>
      </c>
      <c r="F26" s="132" t="s">
        <v>104</v>
      </c>
      <c r="G26" s="132" t="s">
        <v>105</v>
      </c>
      <c r="H26" s="132" t="s">
        <v>104</v>
      </c>
      <c r="I26" s="132" t="s">
        <v>105</v>
      </c>
      <c r="J26" s="132" t="s">
        <v>104</v>
      </c>
      <c r="K26" s="132" t="s">
        <v>105</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0.28999999999999998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0.14000000000000001</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地域情報特別会計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0.05</v>
      </c>
    </row>
    <row r="30" spans="1:11" x14ac:dyDescent="0.15">
      <c r="A30" s="132" t="str">
        <f>IF(連結実質赤字比率に係る赤字・黒字の構成分析!C$40="",NA(),連結実質赤字比率に係る赤字・黒字の構成分析!C$40)</f>
        <v>大和簡易水道特別会計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0.05</v>
      </c>
    </row>
    <row r="31" spans="1:11" x14ac:dyDescent="0.15">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0.05</v>
      </c>
    </row>
    <row r="32" spans="1:11" x14ac:dyDescent="0.15">
      <c r="A32" s="132" t="str">
        <f>IF(連結実質赤字比率に係る赤字・黒字の構成分析!C$38="",NA(),連結実質赤字比率に係る赤字・黒字の構成分析!C$38)</f>
        <v>国民健康保険直診勘定特別会計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7.0000000000000007E-2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0.06</v>
      </c>
    </row>
    <row r="33" spans="1:16" x14ac:dyDescent="0.15">
      <c r="A33" s="132" t="str">
        <f>IF(連結実質赤字比率に係る赤字・黒字の構成分析!C$37="",NA(),連結実質赤字比率に係る赤字・黒字の構成分析!C$37)</f>
        <v>杉原地域土地取得等特別会計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0.16</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0.36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0.54</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5.22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5.28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5.05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4.5199999999999996</v>
      </c>
    </row>
    <row r="36" spans="1:16" x14ac:dyDescent="0.15">
      <c r="A36" s="132" t="str">
        <f>IF(連結実質赤字比率に係る赤字・黒字の構成分析!C$34="",NA(),連結実質赤字比率に係る赤字・黒字の構成分析!C$34)</f>
        <v>上水道事業会計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4.33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4.46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5.05</v>
      </c>
    </row>
    <row r="39" spans="1:16" x14ac:dyDescent="0.15">
      <c r="A39" s="103" t="s">
        <v>74</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106</v>
      </c>
      <c r="C41" s="133"/>
      <c r="D41" s="133" t="s">
        <v>107</v>
      </c>
      <c r="E41" s="133" t="s">
        <v>106</v>
      </c>
      <c r="F41" s="133"/>
      <c r="G41" s="133" t="s">
        <v>107</v>
      </c>
      <c r="H41" s="133" t="s">
        <v>106</v>
      </c>
      <c r="I41" s="133"/>
      <c r="J41" s="133" t="s">
        <v>107</v>
      </c>
      <c r="K41" s="133" t="s">
        <v>106</v>
      </c>
      <c r="L41" s="133"/>
      <c r="M41" s="133" t="s">
        <v>107</v>
      </c>
      <c r="N41" s="133" t="s">
        <v>106</v>
      </c>
      <c r="O41" s="133"/>
      <c r="P41" s="133" t="s">
        <v>107</v>
      </c>
    </row>
    <row r="42" spans="1:16" x14ac:dyDescent="0.15">
      <c r="A42" s="133" t="s">
        <v>108</v>
      </c>
      <c r="B42" s="133"/>
      <c r="C42" s="133"/>
      <c r="D42" s="133" t="str">
        <f>'実質公債費比率（分子）の構造'!K$52</f>
        <v>-</v>
      </c>
      <c r="E42" s="133"/>
      <c r="F42" s="133"/>
      <c r="G42" s="133">
        <f>'実質公債費比率（分子）の構造'!L$52</f>
        <v>1680</v>
      </c>
      <c r="H42" s="133"/>
      <c r="I42" s="133"/>
      <c r="J42" s="133">
        <f>'実質公債費比率（分子）の構造'!M$52</f>
        <v>1732</v>
      </c>
      <c r="K42" s="133"/>
      <c r="L42" s="133"/>
      <c r="M42" s="133">
        <f>'実質公債費比率（分子）の構造'!N$52</f>
        <v>1753</v>
      </c>
      <c r="N42" s="133"/>
      <c r="O42" s="133"/>
      <c r="P42" s="133">
        <f>'実質公債費比率（分子）の構造'!O$52</f>
        <v>1791</v>
      </c>
    </row>
    <row r="43" spans="1:16" x14ac:dyDescent="0.15">
      <c r="A43" s="133" t="s">
        <v>109</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110</v>
      </c>
      <c r="B44" s="133" t="str">
        <f>'実質公債費比率（分子）の構造'!K$50</f>
        <v>-</v>
      </c>
      <c r="C44" s="133"/>
      <c r="D44" s="133"/>
      <c r="E44" s="133">
        <f>'実質公債費比率（分子）の構造'!L$50</f>
        <v>1</v>
      </c>
      <c r="F44" s="133"/>
      <c r="G44" s="133"/>
      <c r="H44" s="133">
        <f>'実質公債費比率（分子）の構造'!M$50</f>
        <v>1</v>
      </c>
      <c r="I44" s="133"/>
      <c r="J44" s="133"/>
      <c r="K44" s="133">
        <f>'実質公債費比率（分子）の構造'!N$50</f>
        <v>0</v>
      </c>
      <c r="L44" s="133"/>
      <c r="M44" s="133"/>
      <c r="N44" s="133" t="str">
        <f>'実質公債費比率（分子）の構造'!O$50</f>
        <v>-</v>
      </c>
      <c r="O44" s="133"/>
      <c r="P44" s="133"/>
    </row>
    <row r="45" spans="1:16" x14ac:dyDescent="0.15">
      <c r="A45" s="133" t="s">
        <v>111</v>
      </c>
      <c r="B45" s="133" t="str">
        <f>'実質公債費比率（分子）の構造'!K$49</f>
        <v>-</v>
      </c>
      <c r="C45" s="133"/>
      <c r="D45" s="133"/>
      <c r="E45" s="133">
        <f>'実質公債費比率（分子）の構造'!L$49</f>
        <v>147</v>
      </c>
      <c r="F45" s="133"/>
      <c r="G45" s="133"/>
      <c r="H45" s="133">
        <f>'実質公債費比率（分子）の構造'!M$49</f>
        <v>161</v>
      </c>
      <c r="I45" s="133"/>
      <c r="J45" s="133"/>
      <c r="K45" s="133">
        <f>'実質公債費比率（分子）の構造'!N$49</f>
        <v>154</v>
      </c>
      <c r="L45" s="133"/>
      <c r="M45" s="133"/>
      <c r="N45" s="133">
        <f>'実質公債費比率（分子）の構造'!O$49</f>
        <v>140</v>
      </c>
      <c r="O45" s="133"/>
      <c r="P45" s="133"/>
    </row>
    <row r="46" spans="1:16" x14ac:dyDescent="0.15">
      <c r="A46" s="133" t="s">
        <v>112</v>
      </c>
      <c r="B46" s="133" t="str">
        <f>'実質公債費比率（分子）の構造'!K$48</f>
        <v>-</v>
      </c>
      <c r="C46" s="133"/>
      <c r="D46" s="133"/>
      <c r="E46" s="133">
        <f>'実質公債費比率（分子）の構造'!L$48</f>
        <v>220</v>
      </c>
      <c r="F46" s="133"/>
      <c r="G46" s="133"/>
      <c r="H46" s="133">
        <f>'実質公債費比率（分子）の構造'!M$48</f>
        <v>265</v>
      </c>
      <c r="I46" s="133"/>
      <c r="J46" s="133"/>
      <c r="K46" s="133">
        <f>'実質公債費比率（分子）の構造'!N$48</f>
        <v>297</v>
      </c>
      <c r="L46" s="133"/>
      <c r="M46" s="133"/>
      <c r="N46" s="133">
        <f>'実質公債費比率（分子）の構造'!O$48</f>
        <v>324</v>
      </c>
      <c r="O46" s="133"/>
      <c r="P46" s="133"/>
    </row>
    <row r="47" spans="1:16" x14ac:dyDescent="0.15">
      <c r="A47" s="133" t="s">
        <v>113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114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115</v>
      </c>
      <c r="B49" s="133" t="str">
        <f>'実質公債費比率（分子）の構造'!K$45</f>
        <v>-</v>
      </c>
      <c r="C49" s="133"/>
      <c r="D49" s="133"/>
      <c r="E49" s="133">
        <f>'実質公債費比率（分子）の構造'!L$45</f>
        <v>2342</v>
      </c>
      <c r="F49" s="133"/>
      <c r="G49" s="133"/>
      <c r="H49" s="133">
        <f>'実質公債費比率（分子）の構造'!M$45</f>
        <v>2271</v>
      </c>
      <c r="I49" s="133"/>
      <c r="J49" s="133"/>
      <c r="K49" s="133">
        <f>'実質公債費比率（分子）の構造'!N$45</f>
        <v>2200</v>
      </c>
      <c r="L49" s="133"/>
      <c r="M49" s="133"/>
      <c r="N49" s="133">
        <f>'実質公債費比率（分子）の構造'!O$45</f>
        <v>1982</v>
      </c>
      <c r="O49" s="133"/>
      <c r="P49" s="133"/>
    </row>
    <row r="50" spans="1:16" x14ac:dyDescent="0.15">
      <c r="A50" s="133" t="s">
        <v>75</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1030</v>
      </c>
      <c r="G50" s="133" t="e">
        <f>NA()</f>
        <v>#N/A</v>
      </c>
      <c r="H50" s="133" t="e">
        <f>NA()</f>
        <v>#N/A</v>
      </c>
      <c r="I50" s="133">
        <f>IF(ISNUMBER('実質公債費比率（分子）の構造'!M$53),'実質公債費比率（分子）の構造'!M$53,NA())</f>
        <v>966</v>
      </c>
      <c r="J50" s="133" t="e">
        <f>NA()</f>
        <v>#N/A</v>
      </c>
      <c r="K50" s="133" t="e">
        <f>NA()</f>
        <v>#N/A</v>
      </c>
      <c r="L50" s="133">
        <f>IF(ISNUMBER('実質公債費比率（分子）の構造'!N$53),'実質公債費比率（分子）の構造'!N$53,NA())</f>
        <v>898</v>
      </c>
      <c r="M50" s="133" t="e">
        <f>NA()</f>
        <v>#N/A</v>
      </c>
      <c r="N50" s="133" t="e">
        <f>NA()</f>
        <v>#N/A</v>
      </c>
      <c r="O50" s="133">
        <f>IF(ISNUMBER('実質公債費比率（分子）の構造'!O$53),'実質公債費比率（分子）の構造'!O$53,NA())</f>
        <v>655</v>
      </c>
      <c r="P50" s="133" t="e">
        <f>NA()</f>
        <v>#N/A</v>
      </c>
    </row>
    <row r="53" spans="1:16" x14ac:dyDescent="0.15">
      <c r="A53" s="103" t="s">
        <v>76</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116</v>
      </c>
      <c r="C55" s="132"/>
      <c r="D55" s="132" t="s">
        <v>117</v>
      </c>
      <c r="E55" s="132" t="s">
        <v>116</v>
      </c>
      <c r="F55" s="132"/>
      <c r="G55" s="132" t="s">
        <v>117</v>
      </c>
      <c r="H55" s="132" t="s">
        <v>116</v>
      </c>
      <c r="I55" s="132"/>
      <c r="J55" s="132" t="s">
        <v>117</v>
      </c>
      <c r="K55" s="132" t="s">
        <v>116</v>
      </c>
      <c r="L55" s="132"/>
      <c r="M55" s="132" t="s">
        <v>117</v>
      </c>
      <c r="N55" s="132" t="s">
        <v>116</v>
      </c>
      <c r="O55" s="132"/>
      <c r="P55" s="132" t="s">
        <v>117</v>
      </c>
    </row>
    <row r="56" spans="1:16" x14ac:dyDescent="0.15">
      <c r="A56" s="132" t="s">
        <v>69</v>
      </c>
      <c r="B56" s="132"/>
      <c r="C56" s="132"/>
      <c r="D56" s="132" t="str">
        <f>'将来負担比率（分子）の構造'!I$51</f>
        <v>-</v>
      </c>
      <c r="E56" s="132"/>
      <c r="F56" s="132"/>
      <c r="G56" s="132">
        <f>'将来負担比率（分子）の構造'!J$51</f>
        <v>16300</v>
      </c>
      <c r="H56" s="132"/>
      <c r="I56" s="132"/>
      <c r="J56" s="132">
        <f>'将来負担比率（分子）の構造'!K$51</f>
        <v>16663</v>
      </c>
      <c r="K56" s="132"/>
      <c r="L56" s="132"/>
      <c r="M56" s="132">
        <f>'将来負担比率（分子）の構造'!L$51</f>
        <v>17878</v>
      </c>
      <c r="N56" s="132"/>
      <c r="O56" s="132"/>
      <c r="P56" s="132">
        <f>'将来負担比率（分子）の構造'!M$51</f>
        <v>18275</v>
      </c>
    </row>
    <row r="57" spans="1:16" x14ac:dyDescent="0.15">
      <c r="A57" s="132" t="s">
        <v>68</v>
      </c>
      <c r="B57" s="132"/>
      <c r="C57" s="132"/>
      <c r="D57" s="132" t="str">
        <f>'将来負担比率（分子）の構造'!I$50</f>
        <v>-</v>
      </c>
      <c r="E57" s="132"/>
      <c r="F57" s="132"/>
      <c r="G57" s="132">
        <f>'将来負担比率（分子）の構造'!J$50</f>
        <v>530</v>
      </c>
      <c r="H57" s="132"/>
      <c r="I57" s="132"/>
      <c r="J57" s="132">
        <f>'将来負担比率（分子）の構造'!K$50</f>
        <v>521</v>
      </c>
      <c r="K57" s="132"/>
      <c r="L57" s="132"/>
      <c r="M57" s="132">
        <f>'将来負担比率（分子）の構造'!L$50</f>
        <v>480</v>
      </c>
      <c r="N57" s="132"/>
      <c r="O57" s="132"/>
      <c r="P57" s="132">
        <f>'将来負担比率（分子）の構造'!M$50</f>
        <v>451</v>
      </c>
    </row>
    <row r="58" spans="1:16" x14ac:dyDescent="0.15">
      <c r="A58" s="132" t="s">
        <v>67</v>
      </c>
      <c r="B58" s="132"/>
      <c r="C58" s="132"/>
      <c r="D58" s="132" t="str">
        <f>'将来負担比率（分子）の構造'!I$49</f>
        <v>-</v>
      </c>
      <c r="E58" s="132"/>
      <c r="F58" s="132"/>
      <c r="G58" s="132">
        <f>'将来負担比率（分子）の構造'!J$49</f>
        <v>6278</v>
      </c>
      <c r="H58" s="132"/>
      <c r="I58" s="132"/>
      <c r="J58" s="132">
        <f>'将来負担比率（分子）の構造'!K$49</f>
        <v>5380</v>
      </c>
      <c r="K58" s="132"/>
      <c r="L58" s="132"/>
      <c r="M58" s="132">
        <f>'将来負担比率（分子）の構造'!L$49</f>
        <v>5275</v>
      </c>
      <c r="N58" s="132"/>
      <c r="O58" s="132"/>
      <c r="P58" s="132">
        <f>'将来負担比率（分子）の構造'!M$49</f>
        <v>5650</v>
      </c>
    </row>
    <row r="59" spans="1:16" x14ac:dyDescent="0.15">
      <c r="A59" s="132" t="s">
        <v>66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65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64</v>
      </c>
      <c r="B61" s="132" t="str">
        <f>'将来負担比率（分子）の構造'!I$46</f>
        <v>-</v>
      </c>
      <c r="C61" s="132"/>
      <c r="D61" s="132"/>
      <c r="E61" s="132">
        <f>'将来負担比率（分子）の構造'!J$46</f>
        <v>304</v>
      </c>
      <c r="F61" s="132"/>
      <c r="G61" s="132"/>
      <c r="H61" s="132">
        <f>'将来負担比率（分子）の構造'!K$46</f>
        <v>322</v>
      </c>
      <c r="I61" s="132"/>
      <c r="J61" s="132"/>
      <c r="K61" s="132">
        <f>'将来負担比率（分子）の構造'!L$46</f>
        <v>311</v>
      </c>
      <c r="L61" s="132"/>
      <c r="M61" s="132"/>
      <c r="N61" s="132">
        <f>'将来負担比率（分子）の構造'!M$46</f>
        <v>315</v>
      </c>
      <c r="O61" s="132"/>
      <c r="P61" s="132"/>
    </row>
    <row r="62" spans="1:16" x14ac:dyDescent="0.15">
      <c r="A62" s="132" t="s">
        <v>63</v>
      </c>
      <c r="B62" s="132" t="str">
        <f>'将来負担比率（分子）の構造'!I$45</f>
        <v>-</v>
      </c>
      <c r="C62" s="132"/>
      <c r="D62" s="132"/>
      <c r="E62" s="132">
        <f>'将来負担比率（分子）の構造'!J$45</f>
        <v>1334</v>
      </c>
      <c r="F62" s="132"/>
      <c r="G62" s="132"/>
      <c r="H62" s="132">
        <f>'将来負担比率（分子）の構造'!K$45</f>
        <v>1337</v>
      </c>
      <c r="I62" s="132"/>
      <c r="J62" s="132"/>
      <c r="K62" s="132">
        <f>'将来負担比率（分子）の構造'!L$45</f>
        <v>1661</v>
      </c>
      <c r="L62" s="132"/>
      <c r="M62" s="132"/>
      <c r="N62" s="132">
        <f>'将来負担比率（分子）の構造'!M$45</f>
        <v>1648</v>
      </c>
      <c r="O62" s="132"/>
      <c r="P62" s="132"/>
    </row>
    <row r="63" spans="1:16" x14ac:dyDescent="0.15">
      <c r="A63" s="132" t="s">
        <v>62</v>
      </c>
      <c r="B63" s="132" t="str">
        <f>'将来負担比率（分子）の構造'!I$44</f>
        <v>-</v>
      </c>
      <c r="C63" s="132"/>
      <c r="D63" s="132"/>
      <c r="E63" s="132">
        <f>'将来負担比率（分子）の構造'!J$44</f>
        <v>1203</v>
      </c>
      <c r="F63" s="132"/>
      <c r="G63" s="132"/>
      <c r="H63" s="132">
        <f>'将来負担比率（分子）の構造'!K$44</f>
        <v>1102</v>
      </c>
      <c r="I63" s="132"/>
      <c r="J63" s="132"/>
      <c r="K63" s="132">
        <f>'将来負担比率（分子）の構造'!L$44</f>
        <v>992</v>
      </c>
      <c r="L63" s="132"/>
      <c r="M63" s="132"/>
      <c r="N63" s="132">
        <f>'将来負担比率（分子）の構造'!M$44</f>
        <v>871</v>
      </c>
      <c r="O63" s="132"/>
      <c r="P63" s="132"/>
    </row>
    <row r="64" spans="1:16" x14ac:dyDescent="0.15">
      <c r="A64" s="132" t="s">
        <v>61</v>
      </c>
      <c r="B64" s="132" t="str">
        <f>'将来負担比率（分子）の構造'!I$43</f>
        <v>-</v>
      </c>
      <c r="C64" s="132"/>
      <c r="D64" s="132"/>
      <c r="E64" s="132">
        <f>'将来負担比率（分子）の構造'!J$43</f>
        <v>5087</v>
      </c>
      <c r="F64" s="132"/>
      <c r="G64" s="132"/>
      <c r="H64" s="132">
        <f>'将来負担比率（分子）の構造'!K$43</f>
        <v>5201</v>
      </c>
      <c r="I64" s="132"/>
      <c r="J64" s="132"/>
      <c r="K64" s="132">
        <f>'将来負担比率（分子）の構造'!L$43</f>
        <v>4913</v>
      </c>
      <c r="L64" s="132"/>
      <c r="M64" s="132"/>
      <c r="N64" s="132">
        <f>'将来負担比率（分子）の構造'!M$43</f>
        <v>5243</v>
      </c>
      <c r="O64" s="132"/>
      <c r="P64" s="132"/>
    </row>
    <row r="65" spans="1:16" x14ac:dyDescent="0.15">
      <c r="A65" s="132" t="s">
        <v>60</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59</v>
      </c>
      <c r="B66" s="132" t="str">
        <f>'将来負担比率（分子）の構造'!I$41</f>
        <v>-</v>
      </c>
      <c r="C66" s="132"/>
      <c r="D66" s="132"/>
      <c r="E66" s="132">
        <f>'将来負担比率（分子）の構造'!J$41</f>
        <v>17108</v>
      </c>
      <c r="F66" s="132"/>
      <c r="G66" s="132"/>
      <c r="H66" s="132">
        <f>'将来負担比率（分子）の構造'!K$41</f>
        <v>16693</v>
      </c>
      <c r="I66" s="132"/>
      <c r="J66" s="132"/>
      <c r="K66" s="132">
        <f>'将来負担比率（分子）の構造'!L$41</f>
        <v>16689</v>
      </c>
      <c r="L66" s="132"/>
      <c r="M66" s="132"/>
      <c r="N66" s="132">
        <f>'将来負担比率（分子）の構造'!M$41</f>
        <v>17043</v>
      </c>
      <c r="O66" s="132"/>
      <c r="P66" s="132"/>
    </row>
    <row r="67" spans="1:16" x14ac:dyDescent="0.15">
      <c r="A67" s="132" t="s">
        <v>118</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1926</v>
      </c>
      <c r="G67" s="132" t="e">
        <f>NA()</f>
        <v>#N/A</v>
      </c>
      <c r="H67" s="132" t="e">
        <f>NA()</f>
        <v>#N/A</v>
      </c>
      <c r="I67" s="132">
        <f>IF(ISNUMBER('将来負担比率（分子）の構造'!K$52), IF('将来負担比率（分子）の構造'!K$52 &lt; 0, 0, '将来負担比率（分子）の構造'!K$52), NA())</f>
        <v>2091</v>
      </c>
      <c r="J67" s="132" t="e">
        <f>NA()</f>
        <v>#N/A</v>
      </c>
      <c r="K67" s="132" t="e">
        <f>NA()</f>
        <v>#N/A</v>
      </c>
      <c r="L67" s="132">
        <f>IF(ISNUMBER('将来負担比率（分子）の構造'!L$52), IF('将来負担比率（分子）の構造'!L$52 &lt; 0, 0, '将来負担比率（分子）の構造'!L$52), NA())</f>
        <v>933</v>
      </c>
      <c r="M67" s="132" t="e">
        <f>NA()</f>
        <v>#N/A</v>
      </c>
      <c r="N67" s="132" t="e">
        <f>NA()</f>
        <v>#N/A</v>
      </c>
      <c r="O67" s="132">
        <f>IF(ISNUMBER('将来負担比率（分子）の構造'!M$52), IF('将来負担比率（分子）の構造'!M$52 &lt; 0, 0, '将来負担比率（分子）の構造'!M$52), NA())</f>
        <v>744</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2012-09-19T07:58:26Z</cp:lastPrinted>
  <dcterms:created xsi:type="dcterms:W3CDTF">2012-08-23T11:31:00Z</dcterms:created>
  <dcterms:modified xsi:type="dcterms:W3CDTF">2019-03-02T02:55:48Z</dcterms:modified>
  <cp:category/>
</cp:coreProperties>
</file>