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51財政一般\財政状況資料集（財政指標分析)\H30決算\2回目作成（9月）\200826 平成30年度財政状況資料集の作成について(公会計分)\04 町→県\"/>
    </mc:Choice>
  </mc:AlternateContent>
  <bookViews>
    <workbookView xWindow="0" yWindow="0" windowWidth="20490" windowHeight="75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<sst xmlns="http://schemas.openxmlformats.org/spreadsheetml/2006/main" count="1204" uniqueCount="648">
  <si>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</si>
  <si>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</si>
  <si>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</si>
  <si>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</si>
  <si>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</si>
  <si>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</si>
  <si>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</si>
  <si>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</si>
  <si>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</si>
  <si>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</si>
  <si>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</si>
  <si>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</si>
  <si>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</si>
  <si>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</si>
  <si>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</si>
  <si>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</si>
  <si>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</si>
  <si>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</si>
  <si>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</si>
  <si>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</si>
  <si>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</si>
  <si>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</si>
  <si>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</si>
  <si>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</si>
  <si>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</si>
  <si>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</si>
  <si>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</si>
  <si>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</si>
  <si>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</si>
  <si>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</si>
  <si>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</si>
  <si>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</si>
  <si>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</si>
  <si>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</si>
  <si>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</si>
  <si>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</si>
  <si>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</si>
  <si>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</si>
  <si>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</si>
  <si>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</si>
  <si>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</si>
  <si>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</si>
  <si>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</si>
  <si>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</si>
  <si>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</si>
  <si>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</si>
  <si>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</si>
  <si>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</si>
  <si>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</si>
  <si>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</si>
  <si>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</si>
  <si>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</si>
  <si>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</si>
  <si>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</si>
  <si>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</si>
  <si>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</si>
  <si>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</si>
  <si>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</si>
  <si>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</si>
  <si>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</si>
  <si>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</si>
  <si>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</si>
  <si>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</si>
  <si>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</si>
  <si>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</si>
  <si>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</si>
  <si>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</si>
  <si>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</si>
  <si>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</si>
  <si>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</si>
  <si>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</si>
  <si>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</si>
  <si>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</si>
  <si>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</si>
  <si>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</si>
  <si>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</si>
  <si>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</si>
  <si>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</si>
  <si>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</si>
  <si>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</si>
  <si>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</si>
  <si>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</si>
  <si>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</si>
  <si>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</si>
  <si>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</si>
  <si>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</si>
  <si>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</si>
  <si>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</si>
  <si>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</si>
  <si>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</si>
  <si>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</si>
  <si>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</si>
  <si>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</si>
  <si>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</si>
  <si>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</si>
  <si>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</si>
  <si>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</si>
  <si>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</si>
  <si>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</si>
  <si>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</si>
  <si>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</si>
  <si>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</si>
  <si>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</si>
  <si>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</si>
  <si>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</si>
  <si>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</si>
  <si>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</si>
  <si>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</si>
  <si>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</si>
  <si>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</si>
  <si>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</si>
  <si>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</si>
  <si>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</si>
  <si>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</si>
  <si>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</si>
  <si>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</si>
  <si>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</si>
  <si>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</si>
  <si>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</si>
  <si>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</si>
  <si>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</si>
  <si>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</si>
  <si>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</si>
  <si>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</si>
  <si>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</si>
  <si>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</si>
  <si>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</si>
  <si>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</si>
  <si>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</si>
  <si>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</si>
  <si>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</si>
  <si>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</si>
  <si>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</si>
  <si>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</si>
  <si>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</si>
  <si>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</si>
  <si>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</si>
  <si>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</si>
  <si>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</si>
  <si>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</si>
  <si>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</si>
  <si>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</si>
  <si>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</si>
  <si>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</si>
  <si>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</si>
  <si>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</si>
  <si>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</si>
  <si>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</si>
  <si>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</si>
  <si>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</si>
  <si>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</si>
  <si>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</si>
  <si>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</si>
  <si>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</si>
  <si>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</si>
  <si>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</si>
  <si>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</si>
  <si>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</si>
  <si>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</si>
  <si>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</si>
  <si>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</si>
  <si>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</si>
  <si>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</si>
  <si>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</si>
  <si>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</si>
  <si>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</si>
  <si>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</si>
  <si>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</si>
  <si>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</si>
  <si>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</si>
  <si>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</si>
  <si>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</si>
  <si>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</si>
  <si>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</si>
  <si>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</si>
  <si>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</si>
  <si>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</si>
  <si>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</si>
  <si>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</si>
  <si>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</si>
  <si>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</si>
  <si>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</si>
  <si>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</si>
  <si>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</si>
  <si>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</si>
  <si>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</si>
  <si>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</si>
  <si>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</si>
  <si>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</si>
  <si>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</si>
  <si>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</si>
  <si>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</si>
  <si>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</si>
  <si>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</si>
  <si>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</si>
  <si>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</si>
  <si>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</si>
  <si>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</si>
  <si>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</si>
  <si>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</si>
  <si>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</si>
  <si>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</si>
  <si>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</si>
  <si>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</si>
  <si>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</si>
  <si>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</si>
  <si>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</si>
  <si>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</si>
  <si>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</si>
  <si>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</si>
  <si>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</si>
  <si>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</si>
  <si>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岐阜県揖斐川町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</si>
  <si>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</si>
  <si>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</si>
  <si>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</si>
  <si>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</si>
  <si>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</si>
  <si>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</si>
  <si>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</si>
  <si>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</si>
  <si>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</si>
  <si>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</si>
  <si>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</si>
  <si>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</si>
  <si>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</si>
  <si>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</si>
  <si>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</si>
  <si>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</si>
  <si>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</si>
  <si>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</si>
  <si>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</si>
  <si>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</si>
  <si>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</si>
  <si>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</si>
  <si>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</si>
  <si>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</si>
  <si>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</si>
  <si>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</si>
  <si>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</si>
  <si>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</si>
  <si>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</si>
  <si>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</si>
  <si>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</si>
  <si>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</si>
  <si>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</si>
  <si>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</si>
  <si>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</si>
  <si>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</si>
  <si>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</si>
  <si>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</si>
  <si>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</si>
  <si>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</si>
  <si>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</si>
  <si>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</si>
  <si>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</si>
  <si>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</si>
  <si>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</si>
  <si>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</si>
  <si>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</si>
  <si>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</si>
  <si>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</si>
  <si>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</si>
  <si>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</si>
  <si>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</si>
  <si>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</si>
  <si>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</si>
  <si>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</si>
  <si>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</si>
  <si>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</si>
  <si>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</si>
  <si>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</si>
  <si>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</si>
  <si>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</si>
  <si>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</si>
  <si>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</si>
  <si>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</si>
  <si>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</si>
  <si>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</si>
  <si>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</si>
  <si>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</si>
  <si>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</si>
  <si>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</si>
  <si>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</si>
  <si>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</si>
  <si>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</si>
  <si>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</si>
  <si>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</si>
  <si>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</si>
  <si>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</si>
  <si>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</si>
  <si>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</si>
  <si>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</si>
  <si>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</si>
  <si>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</si>
  <si>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</si>
  <si>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</si>
  <si>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</si>
  <si>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</si>
  <si>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</si>
  <si>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</si>
  <si>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</si>
  <si>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</si>
  <si>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</si>
  <si>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</si>
  <si>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</si>
  <si>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</si>
  <si>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</si>
  <si>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</si>
  <si>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</si>
  <si>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</si>
  <si>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</si>
  <si>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</si>
  <si>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</si>
  <si>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</si>
  <si>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</si>
  <si>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</si>
  <si>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</si>
  <si>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</si>
  <si>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</si>
  <si>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</si>
  <si>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</si>
  <si>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</si>
  <si>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</si>
  <si>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</si>
  <si>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</si>
  <si>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</si>
  <si>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</si>
  <si>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</si>
  <si>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</si>
  <si>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</si>
  <si>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</si>
  <si>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</si>
  <si>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</si>
  <si>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</si>
  <si>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</si>
  <si>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</si>
  <si>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</si>
  <si>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</si>
  <si>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</si>
  <si>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</si>
  <si>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</si>
  <si>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</si>
  <si>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</si>
  <si>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</si>
  <si>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</si>
  <si>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</si>
  <si>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</si>
  <si>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</si>
  <si>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</si>
  <si>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</si>
  <si>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</si>
  <si>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</si>
  <si>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</si>
  <si>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</si>
  <si>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</si>
  <si>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</si>
  <si>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</si>
  <si>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</si>
  <si>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</si>
  <si>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</si>
  <si>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岐阜県揖斐川町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</si>
  <si>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</si>
  <si>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</si>
  <si>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</si>
  <si>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</si>
  <si>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</si>
  <si>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</si>
  <si>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</si>
  <si>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</si>
  <si>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</si>
  <si>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</si>
  <si>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</si>
  <si>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</si>
  <si>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</si>
  <si>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</si>
  <si>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</si>
  <si>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</si>
  <si>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</si>
  <si>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</si>
  <si>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</si>
  <si>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</si>
  <si>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</si>
  <si>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</si>
  <si>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</si>
  <si>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</si>
  <si>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</si>
  <si>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</si>
  <si>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</si>
  <si>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</si>
  <si>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</si>
  <si>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</si>
  <si>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</si>
  <si>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</si>
  <si>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</si>
  <si>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</si>
  <si>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</si>
  <si>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</si>
  <si>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</si>
  <si>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</si>
  <si>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</si>
  <si>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</si>
  <si>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</si>
  <si>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</si>
  <si>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</si>
  <si>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</si>
  <si>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</si>
  <si>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</si>
  <si>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</si>
  <si>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法非適用企業</t>
    <phoneticPr fontId="5"/>
  </si>
  <si>
    <t>市場簡易水道特別会計</t>
    <phoneticPr fontId="5"/>
  </si>
  <si>
    <t>谷汲簡易水道特別会計</t>
    <phoneticPr fontId="5"/>
  </si>
  <si>
    <t>法非適用企業</t>
    <phoneticPr fontId="5"/>
  </si>
  <si>
    <t>北部簡易水道特別会計</t>
    <phoneticPr fontId="5"/>
  </si>
  <si>
    <t>法非適用企業</t>
    <phoneticPr fontId="5"/>
  </si>
  <si>
    <t>公共下水道事業特別会計</t>
    <phoneticPr fontId="5"/>
  </si>
  <si>
    <t>農業集落排水事業特別会計</t>
    <phoneticPr fontId="5"/>
  </si>
  <si>
    <t>個別排水事業特別会計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</si>
  <si>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</si>
  <si>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</si>
  <si>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</si>
  <si>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</si>
  <si>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</si>
  <si>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</si>
  <si>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</si>
  <si>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</si>
  <si>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</si>
  <si>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</si>
  <si>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</si>
  <si>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</si>
  <si>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</si>
  <si>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</si>
  <si>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</si>
  <si>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</si>
  <si>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</si>
  <si>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</si>
  <si>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</si>
  <si>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</si>
  <si>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</si>
  <si>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</si>
  <si>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</si>
  <si>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</si>
  <si>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</si>
  <si>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</si>
  <si>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</si>
  <si>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</si>
  <si>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</si>
  <si>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</si>
  <si>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</si>
  <si>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</si>
  <si>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</si>
  <si>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</si>
  <si>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</si>
  <si>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</si>
  <si>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</si>
  <si>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</si>
  <si>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</si>
  <si>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</si>
  <si>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</si>
  <si>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</si>
  <si>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</si>
  <si>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</si>
  <si>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</si>
  <si>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</si>
  <si>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</si>
  <si>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</si>
  <si>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</si>
  <si>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</si>
  <si>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</si>
  <si>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</si>
  <si>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</si>
  <si>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</si>
  <si>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</si>
  <si>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</si>
  <si>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</si>
  <si>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</si>
  <si>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</si>
  <si>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</si>
  <si>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</si>
  <si>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</si>
  <si>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</si>
  <si>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</si>
  <si>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</si>
  <si>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</si>
  <si>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</si>
  <si>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</si>
  <si>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</si>
  <si>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</si>
  <si>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</si>
  <si>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</si>
  <si>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</si>
  <si>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</si>
  <si>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</si>
  <si>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</si>
  <si>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</si>
  <si>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</si>
  <si>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</si>
  <si>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</si>
  <si>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</si>
  <si>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</si>
  <si>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</si>
  <si>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</si>
  <si>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</si>
  <si>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</si>
  <si>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</si>
  <si>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</si>
  <si>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</si>
  <si>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</si>
  <si>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</si>
  <si>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</si>
  <si>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</si>
  <si>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</si>
  <si>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</si>
  <si>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</si>
  <si>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</si>
  <si>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</si>
  <si>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</si>
  <si>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</si>
  <si>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</si>
  <si>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</si>
  <si>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</si>
  <si>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</si>
  <si>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</si>
  <si>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</si>
  <si>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</si>
  <si>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</si>
  <si>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</si>
  <si>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</si>
  <si>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</si>
  <si>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</si>
  <si>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</si>
  <si>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</si>
  <si>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</si>
  <si>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</si>
  <si>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</si>
  <si>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</si>
  <si>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</si>
  <si>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</si>
  <si>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</si>
  <si>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</si>
  <si>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</si>
  <si>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</si>
  <si>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</si>
  <si>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</si>
  <si>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</si>
  <si>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</si>
  <si>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</si>
  <si>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</si>
  <si>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</si>
  <si>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</si>
  <si>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</si>
  <si>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</si>
  <si>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</si>
  <si>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</si>
  <si>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</si>
  <si>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</si>
  <si>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</si>
  <si>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</si>
  <si>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</si>
  <si>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</si>
  <si>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</si>
  <si>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</si>
  <si>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</si>
  <si>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</si>
  <si>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</si>
  <si>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</si>
  <si>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</si>
  <si>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</si>
  <si>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</si>
  <si>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</si>
  <si>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</si>
  <si>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</si>
  <si>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</si>
  <si>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</si>
  <si>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</si>
  <si>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</si>
  <si>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0.30</t>
  </si>
  <si>
    <t>▲ 1.37</t>
  </si>
  <si>
    <t>上水道事業会計</t>
  </si>
  <si>
    <t>一般会計</t>
  </si>
  <si>
    <t>国民健康保険特別会計</t>
  </si>
  <si>
    <t>町営住宅事業特別会計</t>
  </si>
  <si>
    <t>後期高齢者医療特別会計</t>
  </si>
  <si>
    <t>個別排水事業特別会計</t>
  </si>
  <si>
    <t>脛永簡易水道特別会計</t>
  </si>
  <si>
    <t>大和簡易水道特別会計</t>
  </si>
  <si>
    <t>その他会計（赤字）</t>
  </si>
  <si>
    <t>その他会計（黒字）</t>
  </si>
  <si>
    <t>H25末</t>
    <phoneticPr fontId="5"/>
  </si>
  <si>
    <t>H26末</t>
    <phoneticPr fontId="5"/>
  </si>
  <si>
    <t>H27末</t>
    <phoneticPr fontId="5"/>
  </si>
  <si>
    <t>H28末</t>
    <phoneticPr fontId="5"/>
  </si>
  <si>
    <t>H29末</t>
    <phoneticPr fontId="5"/>
  </si>
  <si>
    <t>基金から369百万円繰入</t>
    <rPh sb="0" eb="2">
      <t>キキン</t>
    </rPh>
    <rPh sb="7" eb="10">
      <t>ヒャクマンエン</t>
    </rPh>
    <rPh sb="10" eb="12">
      <t>クリイレ</t>
    </rPh>
    <phoneticPr fontId="2"/>
  </si>
  <si>
    <t>基金から2百万円繰入</t>
    <rPh sb="0" eb="2">
      <t>キキン</t>
    </rPh>
    <rPh sb="5" eb="8">
      <t>ヒャクマンエン</t>
    </rPh>
    <rPh sb="8" eb="10">
      <t>クリイレ</t>
    </rPh>
    <phoneticPr fontId="2"/>
  </si>
  <si>
    <t>-</t>
    <phoneticPr fontId="2"/>
  </si>
  <si>
    <t>-</t>
    <phoneticPr fontId="2"/>
  </si>
  <si>
    <t>基金から100百万円繰入</t>
    <rPh sb="0" eb="2">
      <t>キキン</t>
    </rPh>
    <rPh sb="7" eb="10">
      <t>ヒャクマンエン</t>
    </rPh>
    <rPh sb="10" eb="12">
      <t>クリイレ</t>
    </rPh>
    <phoneticPr fontId="2"/>
  </si>
  <si>
    <t>-</t>
    <phoneticPr fontId="2"/>
  </si>
  <si>
    <t>-</t>
    <phoneticPr fontId="2"/>
  </si>
  <si>
    <t>〇</t>
    <phoneticPr fontId="2"/>
  </si>
  <si>
    <t>揖斐川町土地開発公社</t>
    <rPh sb="0" eb="4">
      <t>イ</t>
    </rPh>
    <rPh sb="4" eb="10">
      <t>トチカイハツコウシャ</t>
    </rPh>
    <phoneticPr fontId="2"/>
  </si>
  <si>
    <t>サンシャイン春日</t>
    <rPh sb="6" eb="8">
      <t>カスガ</t>
    </rPh>
    <phoneticPr fontId="2"/>
  </si>
  <si>
    <t>いびがわ</t>
    <phoneticPr fontId="2"/>
  </si>
  <si>
    <t>樽見鉄道</t>
    <rPh sb="0" eb="4">
      <t>タルミテツドウ</t>
    </rPh>
    <phoneticPr fontId="2"/>
  </si>
  <si>
    <t>-</t>
    <phoneticPr fontId="2"/>
  </si>
  <si>
    <t>-</t>
    <phoneticPr fontId="2"/>
  </si>
  <si>
    <t>大垣衛生施設組合（一般会計）</t>
  </si>
  <si>
    <t>揖斐郡養基小学校養基保育所組合（一般会計）</t>
  </si>
  <si>
    <t>岐阜県市町村会館組合（一般会計）</t>
  </si>
  <si>
    <t>樫原谷林野組合（一般会計）</t>
  </si>
  <si>
    <t>足打谷林野組合（一般会計）</t>
  </si>
  <si>
    <t>岐阜県市町村職員退職手当組合（一般会計）</t>
  </si>
  <si>
    <t>西濃環境整備組合（一般会計）</t>
  </si>
  <si>
    <t>揖斐川水防事務組合（一般会計）</t>
  </si>
  <si>
    <t>揖斐郡消防組合（一般会計）</t>
  </si>
  <si>
    <t>揖斐広域連合（一般会計）</t>
  </si>
  <si>
    <t>揖斐広域連合（介護保険事業会計）</t>
  </si>
  <si>
    <t>揖斐広域連合（老人福祉施設特別会計）</t>
  </si>
  <si>
    <t>岐阜県後期高齢者医療広域連合（一般会計）</t>
  </si>
  <si>
    <t>岐阜県後期高齢者医療広域連合（後期高齢者医療事業会計）</t>
  </si>
  <si>
    <t>-</t>
    <phoneticPr fontId="2"/>
  </si>
  <si>
    <t>基金から140百万円借入</t>
    <rPh sb="0" eb="2">
      <t>キキン</t>
    </rPh>
    <rPh sb="7" eb="10">
      <t>ヒャクマンエン</t>
    </rPh>
    <rPh sb="10" eb="12">
      <t>カリイレ</t>
    </rPh>
    <phoneticPr fontId="2"/>
  </si>
  <si>
    <t>基金から21百万円繰入</t>
    <rPh sb="0" eb="2">
      <t>キキン</t>
    </rPh>
    <rPh sb="6" eb="9">
      <t>ヒャクマンエン</t>
    </rPh>
    <rPh sb="9" eb="11">
      <t>クリイレ</t>
    </rPh>
    <phoneticPr fontId="2"/>
  </si>
  <si>
    <t>-</t>
    <phoneticPr fontId="2"/>
  </si>
  <si>
    <t>-</t>
    <phoneticPr fontId="2"/>
  </si>
  <si>
    <t>基金から17百万円借入</t>
    <rPh sb="0" eb="2">
      <t>キキン</t>
    </rPh>
    <rPh sb="6" eb="9">
      <t>ヒャクマンエン</t>
    </rPh>
    <rPh sb="9" eb="11">
      <t>カリイレ</t>
    </rPh>
    <phoneticPr fontId="2"/>
  </si>
  <si>
    <t>-</t>
    <phoneticPr fontId="2"/>
  </si>
  <si>
    <t>-</t>
    <phoneticPr fontId="2"/>
  </si>
  <si>
    <t>-</t>
    <phoneticPr fontId="2"/>
  </si>
  <si>
    <t>公有地化推進基金</t>
    <rPh sb="0" eb="4">
      <t>コウユウチカ</t>
    </rPh>
    <rPh sb="4" eb="6">
      <t>スイシン</t>
    </rPh>
    <rPh sb="6" eb="8">
      <t>キキン</t>
    </rPh>
    <phoneticPr fontId="11"/>
  </si>
  <si>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</si>
  <si>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</si>
  <si>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</si>
  <si>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藤橋地域振興基金</t>
    <rPh sb="0" eb="2">
      <t>フジハシ</t>
    </rPh>
    <rPh sb="2" eb="4">
      <t>チイキ</t>
    </rPh>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</si>
  <si>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</si>
  <si>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</si>
  <si>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</si>
  <si>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24年度から将来負担比率は「-％」となっているが、合併団体であり広大な面積を持つ当町は、公共施設等の総量が多く、それに伴い、施設等の老朽化も一度に進むこととなる。今後は、将来負担額を抑えるためにも地方債の発行の抑制に努めるほか、「揖斐川町公共施設等総合管理計画」に基づき、施設総量の適正化のみならず、民間のノウハウや資金の導入等も検討し、健全で持続可能な自治体経営の実現を目指す。
</t>
    <rPh sb="0" eb="2">
      <t>ヘイセイ</t>
    </rPh>
    <rPh sb="4" eb="6">
      <t>ネンド</t>
    </rPh>
    <rPh sb="8" eb="10">
      <t>ショウライ</t>
    </rPh>
    <rPh sb="10" eb="12">
      <t>フタン</t>
    </rPh>
    <rPh sb="12" eb="14">
      <t>ヒリツ</t>
    </rPh>
    <rPh sb="27" eb="29">
      <t>ガッペイ</t>
    </rPh>
    <rPh sb="29" eb="31">
      <t>ダンタイ</t>
    </rPh>
    <rPh sb="34" eb="36">
      <t>コウダイ</t>
    </rPh>
    <rPh sb="37" eb="39">
      <t>メンセキ</t>
    </rPh>
    <rPh sb="40" eb="41">
      <t>モ</t>
    </rPh>
    <rPh sb="42" eb="44">
      <t>トウチョウ</t>
    </rPh>
    <rPh sb="46" eb="48">
      <t>コウキョウ</t>
    </rPh>
    <rPh sb="48" eb="50">
      <t>シセツ</t>
    </rPh>
    <rPh sb="50" eb="51">
      <t>トウ</t>
    </rPh>
    <rPh sb="52" eb="54">
      <t>ソウリョウ</t>
    </rPh>
    <rPh sb="55" eb="56">
      <t>オオ</t>
    </rPh>
    <rPh sb="61" eb="62">
      <t>トモナ</t>
    </rPh>
    <rPh sb="64" eb="66">
      <t>シセツ</t>
    </rPh>
    <rPh sb="66" eb="67">
      <t>トウ</t>
    </rPh>
    <rPh sb="68" eb="71">
      <t>ロウキュウカ</t>
    </rPh>
    <rPh sb="72" eb="74">
      <t>イチド</t>
    </rPh>
    <rPh sb="75" eb="76">
      <t>スス</t>
    </rPh>
    <rPh sb="83" eb="85">
      <t>コンゴ</t>
    </rPh>
    <rPh sb="87" eb="89">
      <t>ショウライ</t>
    </rPh>
    <rPh sb="89" eb="91">
      <t>フタン</t>
    </rPh>
    <rPh sb="91" eb="92">
      <t>ガク</t>
    </rPh>
    <rPh sb="93" eb="94">
      <t>オサ</t>
    </rPh>
    <rPh sb="100" eb="103">
      <t>チホウサイ</t>
    </rPh>
    <rPh sb="104" eb="106">
      <t>ハッコウ</t>
    </rPh>
    <rPh sb="107" eb="109">
      <t>ヨクセイ</t>
    </rPh>
    <rPh sb="110" eb="111">
      <t>ツト</t>
    </rPh>
    <rPh sb="117" eb="121">
      <t>イビガワチョウ</t>
    </rPh>
    <rPh sb="121" eb="125">
      <t>コウキョウシセツ</t>
    </rPh>
    <rPh sb="125" eb="126">
      <t>トウ</t>
    </rPh>
    <rPh sb="126" eb="128">
      <t>ソウゴウ</t>
    </rPh>
    <rPh sb="128" eb="130">
      <t>カンリ</t>
    </rPh>
    <rPh sb="130" eb="132">
      <t>ケイカク</t>
    </rPh>
    <rPh sb="134" eb="135">
      <t>モト</t>
    </rPh>
    <rPh sb="140" eb="142">
      <t>ソウリョウ</t>
    </rPh>
    <rPh sb="143" eb="146">
      <t>テキセイカ</t>
    </rPh>
    <rPh sb="152" eb="154">
      <t>ミンカン</t>
    </rPh>
    <rPh sb="160" eb="162">
      <t>シキン</t>
    </rPh>
    <rPh sb="163" eb="165">
      <t>ドウニュウ</t>
    </rPh>
    <rPh sb="165" eb="166">
      <t>トウ</t>
    </rPh>
    <rPh sb="167" eb="169">
      <t>ケントウ</t>
    </rPh>
    <rPh sb="171" eb="173">
      <t>ケンゼン</t>
    </rPh>
    <rPh sb="174" eb="176">
      <t>ジゾク</t>
    </rPh>
    <rPh sb="176" eb="178">
      <t>カノウ</t>
    </rPh>
    <rPh sb="179" eb="182">
      <t>ジチタイ</t>
    </rPh>
    <rPh sb="182" eb="184">
      <t>ケイエイ</t>
    </rPh>
    <rPh sb="185" eb="187">
      <t>ジツゲン</t>
    </rPh>
    <rPh sb="188" eb="190">
      <t>メザ</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</si>
  <si>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</si>
  <si>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</si>
  <si>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</si>
  <si>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</si>
  <si>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</si>
  <si>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</si>
  <si>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い。要因としては、旧町村から承継した地方債の償還が進み、毎年度の償還額が減少してきたこと及び地方債の発行の抑制をしてきたためである。しかしながら、令和元年度で普通交付税の合併算定替適用期間が終了し、交付税額が減少していくことから、今後は実質公債費比率の増加が見込まれ、人件費や物件費、公債費等の経常的歳出の更なる縮減に努め、健全な財政運営が図れるよう取り組む必要がある。</t>
    <rPh sb="0" eb="5">
      <t>ジッシツコウサイヒ</t>
    </rPh>
    <rPh sb="5" eb="7">
      <t>ヒリツ</t>
    </rPh>
    <rPh sb="9" eb="11">
      <t>ルイジ</t>
    </rPh>
    <rPh sb="11" eb="13">
      <t>ダンタイ</t>
    </rPh>
    <rPh sb="14" eb="16">
      <t>ヒカク</t>
    </rPh>
    <rPh sb="18" eb="19">
      <t>タカ</t>
    </rPh>
    <rPh sb="24" eb="26">
      <t>ショウライ</t>
    </rPh>
    <rPh sb="26" eb="28">
      <t>フタン</t>
    </rPh>
    <rPh sb="28" eb="30">
      <t>ヒリツ</t>
    </rPh>
    <rPh sb="31" eb="32">
      <t>ヒク</t>
    </rPh>
    <rPh sb="34" eb="36">
      <t>ヨウイン</t>
    </rPh>
    <rPh sb="41" eb="44">
      <t>キュウチョウソン</t>
    </rPh>
    <rPh sb="46" eb="48">
      <t>ショウケイ</t>
    </rPh>
    <rPh sb="50" eb="53">
      <t>チホウサイ</t>
    </rPh>
    <rPh sb="54" eb="56">
      <t>ショウカン</t>
    </rPh>
    <rPh sb="57" eb="58">
      <t>スス</t>
    </rPh>
    <rPh sb="60" eb="63">
      <t>マイネンド</t>
    </rPh>
    <rPh sb="64" eb="66">
      <t>ショウカン</t>
    </rPh>
    <rPh sb="66" eb="67">
      <t>ガク</t>
    </rPh>
    <rPh sb="68" eb="70">
      <t>ゲンショウ</t>
    </rPh>
    <rPh sb="76" eb="77">
      <t>オヨ</t>
    </rPh>
    <rPh sb="78" eb="81">
      <t>チホウサイ</t>
    </rPh>
    <rPh sb="82" eb="84">
      <t>ハッコウ</t>
    </rPh>
    <rPh sb="85" eb="87">
      <t>ヨクセイ</t>
    </rPh>
    <rPh sb="105" eb="107">
      <t>レイワ</t>
    </rPh>
    <rPh sb="107" eb="108">
      <t>モト</t>
    </rPh>
    <rPh sb="108" eb="110">
      <t>ネンド</t>
    </rPh>
    <rPh sb="111" eb="113">
      <t>フツウ</t>
    </rPh>
    <rPh sb="113" eb="116">
      <t>コウフゼイ</t>
    </rPh>
    <rPh sb="117" eb="119">
      <t>ガッペイ</t>
    </rPh>
    <rPh sb="119" eb="121">
      <t>サンテイ</t>
    </rPh>
    <rPh sb="121" eb="122">
      <t>ガ</t>
    </rPh>
    <rPh sb="122" eb="124">
      <t>テキヨウ</t>
    </rPh>
    <rPh sb="124" eb="126">
      <t>キカン</t>
    </rPh>
    <rPh sb="127" eb="129">
      <t>シュウリョウ</t>
    </rPh>
    <rPh sb="131" eb="134">
      <t>コウフゼイ</t>
    </rPh>
    <rPh sb="134" eb="135">
      <t>ガク</t>
    </rPh>
    <rPh sb="136" eb="138">
      <t>ゲンショウ</t>
    </rPh>
    <rPh sb="147" eb="149">
      <t>コンゴ</t>
    </rPh>
    <rPh sb="150" eb="152">
      <t>ジッシツ</t>
    </rPh>
    <rPh sb="152" eb="155">
      <t>コウサイヒ</t>
    </rPh>
    <rPh sb="155" eb="157">
      <t>ヒリツ</t>
    </rPh>
    <rPh sb="158" eb="160">
      <t>ゾウカ</t>
    </rPh>
    <rPh sb="161" eb="163">
      <t>ミコ</t>
    </rPh>
    <rPh sb="166" eb="169">
      <t>ジンケンヒ</t>
    </rPh>
    <rPh sb="170" eb="173">
      <t>ブッケンヒ</t>
    </rPh>
    <rPh sb="174" eb="177">
      <t>コウサイヒ</t>
    </rPh>
    <rPh sb="177" eb="178">
      <t>トウ</t>
    </rPh>
    <rPh sb="179" eb="182">
      <t>ケイジョウテキ</t>
    </rPh>
    <rPh sb="182" eb="184">
      <t>サイシュツ</t>
    </rPh>
    <rPh sb="185" eb="186">
      <t>サラ</t>
    </rPh>
    <rPh sb="188" eb="190">
      <t>シュクゲン</t>
    </rPh>
    <rPh sb="191" eb="192">
      <t>ツト</t>
    </rPh>
    <rPh sb="194" eb="196">
      <t>ケンゼン</t>
    </rPh>
    <rPh sb="197" eb="199">
      <t>ザイセイ</t>
    </rPh>
    <rPh sb="199" eb="201">
      <t>ウンエイ</t>
    </rPh>
    <rPh sb="202" eb="203">
      <t>ハカ</t>
    </rPh>
    <rPh sb="207" eb="208">
      <t>ト</t>
    </rPh>
    <rPh sb="209" eb="210">
      <t>ク</t>
    </rPh>
    <rPh sb="211" eb="213">
      <t>ヒツヨウ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</si>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</sst>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09EB-4798-A050-379B46FCF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159123</c:v>
                </c:pt>
                <c:pt idx="1">
                  <c:v>157920</c:v>
                </c:pt>
                <c:pt idx="2">
                  <c:v>152484</c:v>
                </c:pt>
                <c:pt idx="3">
                  <c:v>77156</c:v>
                </c:pt>
                <c:pt idx="4">
                  <c:v>88619</c:v>
                </c:pt>
              </c:numCache>
            </c:numRef>
          </c:val>
          <c:smooth val="0"/>
          <c:extLst>
            <c:ext xmlns:c16="http://schemas.microsoft.com/office/drawing/2014/chart" uri="{C3380CC4-5D6E-409C-BE32-E72D297353CC}">
              <c16:uniqueId val="{00000001-09EB-4798-A050-379B46FCFB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4.57</c:v>
                </c:pt>
                <c:pt idx="1">
                  <c:v>3.08</c:v>
                </c:pt>
                <c:pt idx="2">
                  <c:v>6.51</c:v>
                </c:pt>
                <c:pt idx="3">
                  <c:v>9.3000000000000007</c:v>
                </c:pt>
                <c:pt idx="4">
                  <c:v>3.97</c:v>
                </c:pt>
              </c:numCache>
            </c:numRef>
          </c:val>
          <c:extLst>
            <c:ext xmlns:c16="http://schemas.microsoft.com/office/drawing/2014/chart" uri="{C3380CC4-5D6E-409C-BE32-E72D297353CC}">
              <c16:uniqueId val="{00000000-CD54-4292-95A0-A2F1B2177D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23.13</c:v>
                </c:pt>
                <c:pt idx="1">
                  <c:v>24.63</c:v>
                </c:pt>
                <c:pt idx="2">
                  <c:v>25.67</c:v>
                </c:pt>
                <c:pt idx="3">
                  <c:v>27.32</c:v>
                </c:pt>
                <c:pt idx="4">
                  <c:v>32.119999999999997</c:v>
                </c:pt>
              </c:numCache>
            </c:numRef>
          </c:val>
          <c:extLst>
            <c:ext xmlns:c16="http://schemas.microsoft.com/office/drawing/2014/chart" uri="{C3380CC4-5D6E-409C-BE32-E72D297353CC}">
              <c16:uniqueId val="{00000001-CD54-4292-95A0-A2F1B2177D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2.02</c:v>
                </c:pt>
                <c:pt idx="1">
                  <c:v>-0.3</c:v>
                </c:pt>
                <c:pt idx="2">
                  <c:v>5.25</c:v>
                </c:pt>
                <c:pt idx="3">
                  <c:v>2.72</c:v>
                </c:pt>
                <c:pt idx="4">
                  <c:v>-1.37</c:v>
                </c:pt>
              </c:numCache>
            </c:numRef>
          </c:val>
          <c:smooth val="0"/>
          <c:extLst>
            <c:ext xmlns:c16="http://schemas.microsoft.com/office/drawing/2014/chart" uri="{C3380CC4-5D6E-409C-BE32-E72D297353CC}">
              <c16:uniqueId val="{00000002-CD54-4292-95A0-A2F1B2177D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0.67</c:v>
                </c:pt>
                <c:pt idx="2">
                  <c:v>#N/A</c:v>
                </c:pt>
                <c:pt idx="3">
                  <c:v>0.41</c:v>
                </c:pt>
                <c:pt idx="4">
                  <c:v>#N/A</c:v>
                </c:pt>
                <c:pt idx="5">
                  <c:v>0.31</c:v>
                </c:pt>
                <c:pt idx="6">
                  <c:v>#N/A</c:v>
                </c:pt>
                <c:pt idx="7">
                  <c:v>0.41</c:v>
                </c:pt>
                <c:pt idx="8">
                  <c:v>#N/A</c:v>
                </c:pt>
                <c:pt idx="9">
                  <c:v>0.1</c:v>
                </c:pt>
              </c:numCache>
            </c:numRef>
          </c:val>
          <c:extLst>
            <c:ext xmlns:c16="http://schemas.microsoft.com/office/drawing/2014/chart" uri="{C3380CC4-5D6E-409C-BE32-E72D297353CC}">
              <c16:uniqueId val="{00000000-72C2-4F01-B326-9A7F31E0F2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C2-4F01-B326-9A7F31E0F2F8}"/>
            </c:ext>
          </c:extLst>
        </c:ser>
        <c:ser>
          <c:idx val="2"/>
          <c:order val="2"/>
          <c:tx>
            <c:strRef>
              <c:f>データシート!$A$29</c:f>
              <c:strCache>
                <c:ptCount val="1"/>
                <c:pt idx="0">
                  <c:v>大和簡易水道特別会計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0.09</c:v>
                </c:pt>
                <c:pt idx="4">
                  <c:v>#N/A</c:v>
                </c:pt>
                <c:pt idx="5">
                  <c:v>0.11</c:v>
                </c:pt>
                <c:pt idx="6">
                  <c:v>#N/A</c:v>
                </c:pt>
                <c:pt idx="7">
                  <c:v>0.01</c:v>
                </c:pt>
                <c:pt idx="8">
                  <c:v>#N/A</c:v>
                </c:pt>
                <c:pt idx="9">
                  <c:v>0.04</c:v>
                </c:pt>
              </c:numCache>
            </c:numRef>
          </c:val>
          <c:extLst>
            <c:ext xmlns:c16="http://schemas.microsoft.com/office/drawing/2014/chart" uri="{C3380CC4-5D6E-409C-BE32-E72D297353CC}">
              <c16:uniqueId val="{00000002-72C2-4F01-B326-9A7F31E0F2F8}"/>
            </c:ext>
          </c:extLst>
        </c:ser>
        <c:ser>
          <c:idx val="3"/>
          <c:order val="3"/>
          <c:tx>
            <c:strRef>
              <c:f>データシート!$A$30</c:f>
              <c:strCache>
                <c:ptCount val="1"/>
                <c:pt idx="0">
                  <c:v>脛永簡易水道特別会計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0.06</c:v>
                </c:pt>
                <c:pt idx="8">
                  <c:v>#N/A</c:v>
                </c:pt>
                <c:pt idx="9">
                  <c:v>0.04</c:v>
                </c:pt>
              </c:numCache>
            </c:numRef>
          </c:val>
          <c:extLst>
            <c:ext xmlns:c16="http://schemas.microsoft.com/office/drawing/2014/chart" uri="{C3380CC4-5D6E-409C-BE32-E72D297353CC}">
              <c16:uniqueId val="{00000003-72C2-4F01-B326-9A7F31E0F2F8}"/>
            </c:ext>
          </c:extLst>
        </c:ser>
        <c:ser>
          <c:idx val="4"/>
          <c:order val="4"/>
          <c:tx>
            <c:strRef>
              <c:f>データシート!$A$31</c:f>
              <c:strCache>
                <c:ptCount val="1"/>
                <c:pt idx="0">
                  <c:v>個別排水事業特別会計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4-72C2-4F01-B326-9A7F31E0F2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0.02</c:v>
                </c:pt>
                <c:pt idx="8">
                  <c:v>#N/A</c:v>
                </c:pt>
                <c:pt idx="9">
                  <c:v>0.06</c:v>
                </c:pt>
              </c:numCache>
            </c:numRef>
          </c:val>
          <c:extLst>
            <c:ext xmlns:c16="http://schemas.microsoft.com/office/drawing/2014/chart" uri="{C3380CC4-5D6E-409C-BE32-E72D297353CC}">
              <c16:uniqueId val="{00000005-72C2-4F01-B326-9A7F31E0F2F8}"/>
            </c:ext>
          </c:extLst>
        </c:ser>
        <c:ser>
          <c:idx val="6"/>
          <c:order val="6"/>
          <c:tx>
            <c:strRef>
              <c:f>データシート!$A$33</c:f>
              <c:strCache>
                <c:ptCount val="1"/>
                <c:pt idx="0">
                  <c:v>町営住宅事業特別会計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0.06</c:v>
                </c:pt>
                <c:pt idx="6">
                  <c:v>#N/A</c:v>
                </c:pt>
                <c:pt idx="7">
                  <c:v>0.1</c:v>
                </c:pt>
                <c:pt idx="8">
                  <c:v>#N/A</c:v>
                </c:pt>
                <c:pt idx="9">
                  <c:v>0.08</c:v>
                </c:pt>
              </c:numCache>
            </c:numRef>
          </c:val>
          <c:extLst>
            <c:ext xmlns:c16="http://schemas.microsoft.com/office/drawing/2014/chart" uri="{C3380CC4-5D6E-409C-BE32-E72D297353CC}">
              <c16:uniqueId val="{00000006-72C2-4F01-B326-9A7F31E0F2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0.23</c:v>
                </c:pt>
                <c:pt idx="4">
                  <c:v>#N/A</c:v>
                </c:pt>
                <c:pt idx="5">
                  <c:v>1.4</c:v>
                </c:pt>
                <c:pt idx="6">
                  <c:v>#N/A</c:v>
                </c:pt>
                <c:pt idx="7">
                  <c:v>1.28</c:v>
                </c:pt>
                <c:pt idx="8">
                  <c:v>#N/A</c:v>
                </c:pt>
                <c:pt idx="9">
                  <c:v>1.44</c:v>
                </c:pt>
              </c:numCache>
            </c:numRef>
          </c:val>
          <c:extLst>
            <c:ext xmlns:c16="http://schemas.microsoft.com/office/drawing/2014/chart" uri="{C3380CC4-5D6E-409C-BE32-E72D297353CC}">
              <c16:uniqueId val="{00000007-72C2-4F01-B326-9A7F31E0F2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4.45</c:v>
                </c:pt>
                <c:pt idx="2">
                  <c:v>#N/A</c:v>
                </c:pt>
                <c:pt idx="3">
                  <c:v>3.99</c:v>
                </c:pt>
                <c:pt idx="4">
                  <c:v>#N/A</c:v>
                </c:pt>
                <c:pt idx="5">
                  <c:v>6.42</c:v>
                </c:pt>
                <c:pt idx="6">
                  <c:v>#N/A</c:v>
                </c:pt>
                <c:pt idx="7">
                  <c:v>9.16</c:v>
                </c:pt>
                <c:pt idx="8">
                  <c:v>#N/A</c:v>
                </c:pt>
                <c:pt idx="9">
                  <c:v>3.87</c:v>
                </c:pt>
              </c:numCache>
            </c:numRef>
          </c:val>
          <c:extLst>
            <c:ext xmlns:c16="http://schemas.microsoft.com/office/drawing/2014/chart" uri="{C3380CC4-5D6E-409C-BE32-E72D297353CC}">
              <c16:uniqueId val="{00000008-72C2-4F01-B326-9A7F31E0F2F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4.82</c:v>
                </c:pt>
                <c:pt idx="2">
                  <c:v>#N/A</c:v>
                </c:pt>
                <c:pt idx="3">
                  <c:v>4.12</c:v>
                </c:pt>
                <c:pt idx="4">
                  <c:v>#N/A</c:v>
                </c:pt>
                <c:pt idx="5">
                  <c:v>4.46</c:v>
                </c:pt>
                <c:pt idx="6">
                  <c:v>#N/A</c:v>
                </c:pt>
                <c:pt idx="7">
                  <c:v>4.2699999999999996</c:v>
                </c:pt>
                <c:pt idx="8">
                  <c:v>#N/A</c:v>
                </c:pt>
                <c:pt idx="9">
                  <c:v>4.53</c:v>
                </c:pt>
              </c:numCache>
            </c:numRef>
          </c:val>
          <c:extLst>
            <c:ext xmlns:c16="http://schemas.microsoft.com/office/drawing/2014/chart" uri="{C3380CC4-5D6E-409C-BE32-E72D297353CC}">
              <c16:uniqueId val="{00000009-72C2-4F01-B326-9A7F31E0F2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2251</c:v>
                </c:pt>
                <c:pt idx="5">
                  <c:v>2125</c:v>
                </c:pt>
                <c:pt idx="8">
                  <c:v>2101</c:v>
                </c:pt>
                <c:pt idx="11">
                  <c:v>1962</c:v>
                </c:pt>
                <c:pt idx="14">
                  <c:v>1958</c:v>
                </c:pt>
              </c:numCache>
            </c:numRef>
          </c:val>
          <c:extLst>
            <c:ext xmlns:c16="http://schemas.microsoft.com/office/drawing/2014/chart" uri="{C3380CC4-5D6E-409C-BE32-E72D297353CC}">
              <c16:uniqueId val="{00000000-F680-4E91-9D9C-A1BED1681B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80-4E91-9D9C-A1BED1681B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80-4E91-9D9C-A1BED1681B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128</c:v>
                </c:pt>
                <c:pt idx="3">
                  <c:v>123</c:v>
                </c:pt>
                <c:pt idx="6">
                  <c:v>99</c:v>
                </c:pt>
                <c:pt idx="9">
                  <c:v>96</c:v>
                </c:pt>
                <c:pt idx="12">
                  <c:v>88</c:v>
                </c:pt>
              </c:numCache>
            </c:numRef>
          </c:val>
          <c:extLst>
            <c:ext xmlns:c16="http://schemas.microsoft.com/office/drawing/2014/chart" uri="{C3380CC4-5D6E-409C-BE32-E72D297353CC}">
              <c16:uniqueId val="{00000003-F680-4E91-9D9C-A1BED1681B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585</c:v>
                </c:pt>
                <c:pt idx="3">
                  <c:v>728</c:v>
                </c:pt>
                <c:pt idx="6">
                  <c:v>758</c:v>
                </c:pt>
                <c:pt idx="9">
                  <c:v>758</c:v>
                </c:pt>
                <c:pt idx="12">
                  <c:v>696</c:v>
                </c:pt>
              </c:numCache>
            </c:numRef>
          </c:val>
          <c:extLst>
            <c:ext xmlns:c16="http://schemas.microsoft.com/office/drawing/2014/chart" uri="{C3380CC4-5D6E-409C-BE32-E72D297353CC}">
              <c16:uniqueId val="{00000004-F680-4E91-9D9C-A1BED1681B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80-4E91-9D9C-A1BED1681B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80-4E91-9D9C-A1BED1681B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1979</c:v>
                </c:pt>
                <c:pt idx="3">
                  <c:v>1914</c:v>
                </c:pt>
                <c:pt idx="6">
                  <c:v>1917</c:v>
                </c:pt>
                <c:pt idx="9">
                  <c:v>1685</c:v>
                </c:pt>
                <c:pt idx="12">
                  <c:v>1678</c:v>
                </c:pt>
              </c:numCache>
            </c:numRef>
          </c:val>
          <c:extLst>
            <c:ext xmlns:c16="http://schemas.microsoft.com/office/drawing/2014/chart" uri="{C3380CC4-5D6E-409C-BE32-E72D297353CC}">
              <c16:uniqueId val="{00000007-F680-4E91-9D9C-A1BED1681B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441</c:v>
                </c:pt>
                <c:pt idx="2">
                  <c:v>#N/A</c:v>
                </c:pt>
                <c:pt idx="3">
                  <c:v>#N/A</c:v>
                </c:pt>
                <c:pt idx="4">
                  <c:v>640</c:v>
                </c:pt>
                <c:pt idx="5">
                  <c:v>#N/A</c:v>
                </c:pt>
                <c:pt idx="6">
                  <c:v>#N/A</c:v>
                </c:pt>
                <c:pt idx="7">
                  <c:v>673</c:v>
                </c:pt>
                <c:pt idx="8">
                  <c:v>#N/A</c:v>
                </c:pt>
                <c:pt idx="9">
                  <c:v>#N/A</c:v>
                </c:pt>
                <c:pt idx="10">
                  <c:v>577</c:v>
                </c:pt>
                <c:pt idx="11">
                  <c:v>#N/A</c:v>
                </c:pt>
                <c:pt idx="12">
                  <c:v>#N/A</c:v>
                </c:pt>
                <c:pt idx="13">
                  <c:v>504</c:v>
                </c:pt>
                <c:pt idx="14">
                  <c:v>#N/A</c:v>
                </c:pt>
              </c:numCache>
            </c:numRef>
          </c:val>
          <c:smooth val="0"/>
          <c:extLst>
            <c:ext xmlns:c16="http://schemas.microsoft.com/office/drawing/2014/chart" uri="{C3380CC4-5D6E-409C-BE32-E72D297353CC}">
              <c16:uniqueId val="{00000008-F680-4E91-9D9C-A1BED1681B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20144</c:v>
                </c:pt>
                <c:pt idx="5">
                  <c:v>20399</c:v>
                </c:pt>
                <c:pt idx="8">
                  <c:v>19842</c:v>
                </c:pt>
                <c:pt idx="11">
                  <c:v>19388</c:v>
                </c:pt>
                <c:pt idx="14">
                  <c:v>18967</c:v>
                </c:pt>
              </c:numCache>
            </c:numRef>
          </c:val>
          <c:extLst>
            <c:ext xmlns:c16="http://schemas.microsoft.com/office/drawing/2014/chart" uri="{C3380CC4-5D6E-409C-BE32-E72D297353CC}">
              <c16:uniqueId val="{00000000-E7A6-4E6C-829C-3DBF9650C9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381</c:v>
                </c:pt>
                <c:pt idx="5">
                  <c:v>341</c:v>
                </c:pt>
                <c:pt idx="8">
                  <c:v>305</c:v>
                </c:pt>
                <c:pt idx="11">
                  <c:v>272</c:v>
                </c:pt>
                <c:pt idx="14">
                  <c:v>198</c:v>
                </c:pt>
              </c:numCache>
            </c:numRef>
          </c:val>
          <c:extLst>
            <c:ext xmlns:c16="http://schemas.microsoft.com/office/drawing/2014/chart" uri="{C3380CC4-5D6E-409C-BE32-E72D297353CC}">
              <c16:uniqueId val="{00000001-E7A6-4E6C-829C-3DBF9650C9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9958</c:v>
                </c:pt>
                <c:pt idx="5">
                  <c:v>9347</c:v>
                </c:pt>
                <c:pt idx="8">
                  <c:v>8959</c:v>
                </c:pt>
                <c:pt idx="11">
                  <c:v>8621</c:v>
                </c:pt>
                <c:pt idx="14">
                  <c:v>8674</c:v>
                </c:pt>
              </c:numCache>
            </c:numRef>
          </c:val>
          <c:extLst>
            <c:ext xmlns:c16="http://schemas.microsoft.com/office/drawing/2014/chart" uri="{C3380CC4-5D6E-409C-BE32-E72D297353CC}">
              <c16:uniqueId val="{00000002-E7A6-4E6C-829C-3DBF9650C9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A6-4E6C-829C-3DBF9650C9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A6-4E6C-829C-3DBF9650C9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314</c:v>
                </c:pt>
                <c:pt idx="3">
                  <c:v>407</c:v>
                </c:pt>
                <c:pt idx="6">
                  <c:v>173</c:v>
                </c:pt>
                <c:pt idx="9">
                  <c:v>174</c:v>
                </c:pt>
                <c:pt idx="12">
                  <c:v>175</c:v>
                </c:pt>
              </c:numCache>
            </c:numRef>
          </c:val>
          <c:extLst>
            <c:ext xmlns:c16="http://schemas.microsoft.com/office/drawing/2014/chart" uri="{C3380CC4-5D6E-409C-BE32-E72D297353CC}">
              <c16:uniqueId val="{00000005-E7A6-4E6C-829C-3DBF9650C9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1870</c:v>
                </c:pt>
                <c:pt idx="3">
                  <c:v>2069</c:v>
                </c:pt>
                <c:pt idx="6">
                  <c:v>2133</c:v>
                </c:pt>
                <c:pt idx="9">
                  <c:v>2180</c:v>
                </c:pt>
                <c:pt idx="12">
                  <c:v>2051</c:v>
                </c:pt>
              </c:numCache>
            </c:numRef>
          </c:val>
          <c:extLst>
            <c:ext xmlns:c16="http://schemas.microsoft.com/office/drawing/2014/chart" uri="{C3380CC4-5D6E-409C-BE32-E72D297353CC}">
              <c16:uniqueId val="{00000006-E7A6-4E6C-829C-3DBF9650C9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736</c:v>
                </c:pt>
                <c:pt idx="3">
                  <c:v>696</c:v>
                </c:pt>
                <c:pt idx="6">
                  <c:v>678</c:v>
                </c:pt>
                <c:pt idx="9">
                  <c:v>622</c:v>
                </c:pt>
                <c:pt idx="12">
                  <c:v>534</c:v>
                </c:pt>
              </c:numCache>
            </c:numRef>
          </c:val>
          <c:extLst>
            <c:ext xmlns:c16="http://schemas.microsoft.com/office/drawing/2014/chart" uri="{C3380CC4-5D6E-409C-BE32-E72D297353CC}">
              <c16:uniqueId val="{00000007-E7A6-4E6C-829C-3DBF9650C9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7369</c:v>
                </c:pt>
                <c:pt idx="3">
                  <c:v>7761</c:v>
                </c:pt>
                <c:pt idx="6">
                  <c:v>8000</c:v>
                </c:pt>
                <c:pt idx="9">
                  <c:v>9023</c:v>
                </c:pt>
                <c:pt idx="12">
                  <c:v>8788</c:v>
                </c:pt>
              </c:numCache>
            </c:numRef>
          </c:val>
          <c:extLst>
            <c:ext xmlns:c16="http://schemas.microsoft.com/office/drawing/2014/chart" uri="{C3380CC4-5D6E-409C-BE32-E72D297353CC}">
              <c16:uniqueId val="{00000008-E7A6-4E6C-829C-3DBF9650C9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A6-4E6C-829C-3DBF9650C9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17362</c:v>
                </c:pt>
                <c:pt idx="3">
                  <c:v>16798</c:v>
                </c:pt>
                <c:pt idx="6">
                  <c:v>16290</c:v>
                </c:pt>
                <c:pt idx="9">
                  <c:v>15431</c:v>
                </c:pt>
                <c:pt idx="12">
                  <c:v>14592</c:v>
                </c:pt>
              </c:numCache>
            </c:numRef>
          </c:val>
          <c:extLst>
            <c:ext xmlns:c16="http://schemas.microsoft.com/office/drawing/2014/chart" uri="{C3380CC4-5D6E-409C-BE32-E72D297353CC}">
              <c16:uniqueId val="{0000000A-E7A6-4E6C-829C-3DBF9650C9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A6-4E6C-829C-3DBF9650C9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2611</c:v>
                </c:pt>
                <c:pt idx="1">
                  <c:v>2639</c:v>
                </c:pt>
                <c:pt idx="2">
                  <c:v>3032</c:v>
                </c:pt>
              </c:numCache>
            </c:numRef>
          </c:val>
          <c:extLst>
            <c:ext xmlns:c16="http://schemas.microsoft.com/office/drawing/2014/chart" uri="{C3380CC4-5D6E-409C-BE32-E72D297353CC}">
              <c16:uniqueId val="{00000000-2D8B-4B75-B00E-4F6B5712FC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668</c:v>
                </c:pt>
                <c:pt idx="1">
                  <c:v>499</c:v>
                </c:pt>
                <c:pt idx="2">
                  <c:v>309</c:v>
                </c:pt>
              </c:numCache>
            </c:numRef>
          </c:val>
          <c:extLst>
            <c:ext xmlns:c16="http://schemas.microsoft.com/office/drawing/2014/chart" uri="{C3380CC4-5D6E-409C-BE32-E72D297353CC}">
              <c16:uniqueId val="{00000001-2D8B-4B75-B00E-4F6B5712FC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7106</c:v>
                </c:pt>
                <c:pt idx="1">
                  <c:v>6867</c:v>
                </c:pt>
                <c:pt idx="2">
                  <c:v>6671</c:v>
                </c:pt>
              </c:numCache>
            </c:numRef>
          </c:val>
          <c:extLst>
            <c:ext xmlns:c16="http://schemas.microsoft.com/office/drawing/2014/chart" uri="{C3380CC4-5D6E-409C-BE32-E72D297353CC}">
              <c16:uniqueId val="{00000002-2D8B-4B75-B00E-4F6B5712FC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{93F12DCE-C40F-46B7-9118-575861D51231}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37-4D64-AA87-0AAC994DB2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{2E2CA8F0-CDEC-44F3-86E3-C91CC0813425}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37-4D64-AA87-0AAC994DB2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{B2D713D8-6E29-4EBD-B213-D015E809047C}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37-4D64-AA87-0AAC994DB2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{E47FCAF5-37AE-4929-8134-52A56AC228DE}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37-4D64-AA87-0AAC994DB2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{1B38B226-552F-4CD9-A78E-BA368E53E86E}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37-4D64-AA87-0AAC994DB2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{AC584C01-AF45-42E2-B367-D5628B118B85}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37-4D64-AA87-0AAC994DB25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{8CD170BC-E8E6-49D5-A9DB-BC361612A17E}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37-4D64-AA87-0AAC994DB2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{9181A102-B5A7-4ABD-8824-C1A87A573230}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37-4D64-AA87-0AAC994DB25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{70319DFC-AE99-44EA-B203-96DD3F2DFE94}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37-4D64-AA87-0AAC994DB2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46.9</c:v>
                </c:pt>
                <c:pt idx="16">
                  <c:v>53.4</c:v>
                </c:pt>
                <c:pt idx="24">
                  <c:v>55.6</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37-4D64-AA87-0AAC994DB2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{0F613DDC-01EB-4906-865B-C83C1CA5547E}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37-4D64-AA87-0AAC994DB2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{BD46C493-EBDC-4AC1-8FE7-EB3C6A3EB51B}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37-4D64-AA87-0AAC994DB2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{0A02B149-B9DE-4C6A-9350-B219E2CF391B}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37-4D64-AA87-0AAC994DB2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{2A53D3C8-4542-4F1A-8CAB-0AA76D1E8350}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37-4D64-AA87-0AAC994DB2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{D88AEBB8-6583-4368-98C3-EC01A9FA15C4}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37-4D64-AA87-0AAC994DB2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{625806CA-E08B-450E-A60C-6475716EAF8C}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37-4D64-AA87-0AAC994DB25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{7A45BF3F-E027-43E2-A776-0BADEF4515AE}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37-4D64-AA87-0AAC994DB2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{83E291F8-855B-4559-BCF9-472F328BB300}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37-4D64-AA87-0AAC994DB25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{BB5F55F0-1E5F-4E23-A92B-68C074BDE823}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37-4D64-AA87-0AAC994DB2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5537-4D64-AA87-0AAC994DB25B}"/>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700000000000003"/>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{83C92C12-8C2F-4B59-9F14-9A9EFAB15903}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B5-4598-9446-1610CB2FBC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{B79B45D5-008B-4C57-A25C-FA10FD88F47F}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5-4598-9446-1610CB2FBC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{76116823-6826-4413-8A22-C343E49708B9}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5-4598-9446-1610CB2FBC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{B76B260D-918B-4809-B554-7C64F79A0815}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5-4598-9446-1610CB2FBC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{2A7C38B9-466D-46A2-ABCF-2EB64079632C}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5-4598-9446-1610CB2FBC0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{0A9E680B-D363-47AC-82BD-9EAAF4514EC5}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B5-4598-9446-1610CB2FBC0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{72CC8CFC-8C89-448A-A8B8-9301FC448347}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B5-4598-9446-1610CB2FBC0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{E2DE8E91-C50B-4B31-928E-28BB7A8040E1}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B5-4598-9446-1610CB2FBC0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{CB07C33B-9D10-4D85-9B16-943B05D603C8}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B5-4598-9446-1610CB2FBC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6.7</c:v>
                </c:pt>
                <c:pt idx="16">
                  <c:v>7</c:v>
                </c:pt>
                <c:pt idx="24">
                  <c:v>7.7</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B5-4598-9446-1610CB2FBC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{F0B79976-2426-41E3-B38D-64DC999AEEBD}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B5-4598-9446-1610CB2FBC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{DC4A15C2-0B00-4D23-AF88-CD32885FDE16}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5-4598-9446-1610CB2FBC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{8F0A214D-5E02-441B-A35C-983BC5B6F3EF}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5-4598-9446-1610CB2FBC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{C346CEF1-3F84-4321-B273-85920BE03F30}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5-4598-9446-1610CB2FBC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{1CAA8FAB-DEBD-4CB0-B94C-F53FF5635031}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5-4598-9446-1610CB2FBC0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{6E0E47F8-CAD6-4CE2-8C52-20A0623E00C6}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B5-4598-9446-1610CB2FBC0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{C638FBC8-4FC2-4062-AD49-5BC262A834B3}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B5-4598-9446-1610CB2FBC0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{2DA73EAE-7763-485E-9303-DC13F73023D5}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B5-4598-9446-1610CB2FBC0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{2B40E10A-1F83-4FC6-88ED-B8E5BC17008A}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B5-4598-9446-1610CB2FBC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8CB5-4598-9446-1610CB2FBC0A}"/>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合併町村から継承した起債の償還が進んだことと、新規起債の抑制等により元利償還金は減少傾向にある。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○公営企業債の元利償還金に対する負担金等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上水道、簡易水道、下水道事業に対する繰出で、平成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年度から下水道事業債の償還据置期間終了による元金償還が始まり増加傾向にある。平成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年度に減少した要因は、公共下水道事業（揖斐処理区）の供用開始により、加入分担金が特別会計の大きな収入となったことから一般会計からの繰出が抑えられたことによる。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西濃環境整備組合、揖斐郡消防組合、揖斐広域連合等に対する負担金であり、大規模な建設事業が行われず、減少傾向にある。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過去の起債に対する基準財政需要額であり、平成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年度以降は僅かずつ減少傾向にある。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析対象年度以前からの新規起債の抑制傾向により、元利償還金は減少傾向にあるが、公営企業債の元利償還金に対する負担については、今後増加が見込まれる。算入公債費がほぼ横ばいであることからも、実質公債費比率の分子については、今後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○一般会計等にかかる地方債の現在高・・・合併町村から継承した起債の償還が進んだことと、新規起債の抑制等により減少した。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○公営企業債等繰入見込額・・・上水道、簡易水道、下水道事業に対するものの影響が大きい。特に公共下水道事業については、整備中であるため事業完了までは増加傾向である。平成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年度繰入見込額が減少したのは、農業集落排水事業の将来負担額が減少したためである。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○組合等負担等見込額・・・加入する組合が新たな設備投等資を行わない限り著しく変化するものではなく、減少傾向にある。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○設立法人等の負債額等負担見込額・・・揖斐川町土地開発公社に対する負担見込額である。横ばい傾向であり、公社においても取得地の積極的な整理等運営の健全化を進めていく。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○充当可能基金・・・計画的に基金を積み立て、取崩しを極力抑えることとしているが、近年は減少傾向にある。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○充当可能特定歳入・・・町営住宅の使用料が主である。住宅使用料の充当可能な上限は公営住宅事業の地方債現在高であることから、地方債残高の減少に併せ、充当可能特定歳入も減少傾向にある。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○基準財政需要額算入見込額・・・公債費の算入見込額の減少により、平成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○将来負担比率の分子・・・一般会計等にかかる地方債の現在高や公営企業債等繰入見込額が減少したことにより、将来負担額</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が前年に比べ減少となった。充当可能財源等</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についても減少したが、将来負担額の減少幅の方が大きく、将来負担比率の分子については、平成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年度に比べ減少した。しかしながら近年、全体的に増加傾向にあることから、地方債の繰上償還や充当可能基金の積み立て等に努めていく。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・財政調整基金については、年度間の財源の不均衡を調整するため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百万円繰り入れたが、前年度実質収支額の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百万円を積み立てたことから増額に転じた。一方、減債基金は地方債の定期償還のため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百万円を繰り入れ、その他特定目的基金についても各種事業に充当し、それぞれ基金利子分以外の積み立てを行わなかったことから、基金全体額としては前年比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百万円の増となり、横ばいを維持した。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・財政調整基金については、令和元年度までの普通交付税の減額期間中は現在の基金残高を維持するよう努めたい。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及び良好な自然環境を保全するための資金に充てる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新町全体のまちづくり事業に要する費用に充てる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：高齢者の保健福祉の増強を図るため、在宅福祉の向上、健康づくりの推進等地域の特性に応じた福祉施策を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実施するための資金に充てる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・藤橋地域振興基金　：徳山ダム周辺地域の活性化を促進する事業の経費の財源に充てる。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：振興事務所改修事業のため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：後期高齢者医療事業、敬老会事業等に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・藤橋地域振興基金　：ダム対策経費に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年度までは取り崩しを行ってこなかったが、今後は償還が終わった額の範囲内において事業充当を予定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年度で終了し、縮減期間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年目に伴う財源調整のための減額（▲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年度に終了し、平成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百万円）した。また、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年間の縮減期間が終了し、一本算定となる令和２年度には、普通交付税額は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百万円程度まで減少（対平成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百万円）すると見込んでいる。財政調整基金については、平成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年度末地方債残高は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百万円と非常に高く、平成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年度の元利償還額については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有形固定資産減価償却率は、類似団体平均値より低い水準にある。しかしながら、当町は、合併団体であり公共施設等の総量が多いことから、施設等の老朽化も一度に多く進むこととなる。そのため、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平成２７年度に策定した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「揖斐川町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」では、目標年度の令和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年度までに公共建築物の保有面積全体を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％削減することとしている。計画に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基づき、適正なマネジメントに努め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8"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2" name="フローチャート: 判断 81"/>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8" name="楕円 87"/>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89" name="有形固定資産減価償却率該当値テキスト"/>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90" name="楕円 89"/>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104352</xdr:rowOff>
    </xdr:to>
    <xdr:cxnSp macro="">
      <xdr:nvCxnSpPr>
        <xdr:cNvPr id="91" name="直線コネクタ 90"/>
        <xdr:cNvCxnSpPr/>
      </xdr:nvCxnSpPr>
      <xdr:spPr>
        <a:xfrm flipV="1">
          <a:off x="4051300" y="6111663"/>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2" name="楕円 91"/>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32</xdr:row>
      <xdr:rowOff>12065</xdr:rowOff>
    </xdr:to>
    <xdr:cxnSp macro="">
      <xdr:nvCxnSpPr>
        <xdr:cNvPr id="93" name="直線コネクタ 92"/>
        <xdr:cNvCxnSpPr/>
      </xdr:nvCxnSpPr>
      <xdr:spPr>
        <a:xfrm flipV="1">
          <a:off x="3289300" y="619082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23707</xdr:rowOff>
    </xdr:from>
    <xdr:to>
      <xdr:col>11</xdr:col>
      <xdr:colOff>187325</xdr:colOff>
      <xdr:row>33</xdr:row>
      <xdr:rowOff>125307</xdr:rowOff>
    </xdr:to>
    <xdr:sp macro="" textlink="">
      <xdr:nvSpPr>
        <xdr:cNvPr id="94" name="楕円 93"/>
        <xdr:cNvSpPr/>
      </xdr:nvSpPr>
      <xdr:spPr>
        <a:xfrm>
          <a:off x="24765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33</xdr:row>
      <xdr:rowOff>74506</xdr:rowOff>
    </xdr:to>
    <xdr:cxnSp macro="">
      <xdr:nvCxnSpPr>
        <xdr:cNvPr id="95" name="直線コネクタ 94"/>
        <xdr:cNvCxnSpPr/>
      </xdr:nvCxnSpPr>
      <xdr:spPr>
        <a:xfrm flipV="1">
          <a:off x="2527300" y="6269990"/>
          <a:ext cx="762000" cy="2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6"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7"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9" name="n_1mainValue有形固定資産減価償却率"/>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0"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116433</xdr:rowOff>
    </xdr:from>
    <xdr:ext cx="405111" cy="259045"/>
    <xdr:sp macro="" textlink="">
      <xdr:nvSpPr>
        <xdr:cNvPr id="101" name="n_3mainValue有形固定資産減価償却率"/>
        <xdr:cNvSpPr txBox="1"/>
      </xdr:nvSpPr>
      <xdr:spPr>
        <a:xfrm>
          <a:off x="2324744" y="65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債務償還比率は類似団体平均より低い水準にある。主な要因としては、平成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年度に実施された揖斐小学校建設事業及び情報通信基盤整備事業に係る地方債の償還が終了したためである。当町は、合併団体であり普通交付税の合併算定替の特例期間を平成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年度に終え、一本算定となる令和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年度に向けた縮減期間の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年目の段階であり、債務償還比率の分母となる行政経常収支の縮小が見込まれることから、人件費や物件費等の経常的歳出の更なる縮減に努め、健全な財政運営が図られるよう取り組む必要がある。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7"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29700</xdr:rowOff>
    </xdr:from>
    <xdr:to>
      <xdr:col>76</xdr:col>
      <xdr:colOff>73025</xdr:colOff>
      <xdr:row>31</xdr:row>
      <xdr:rowOff>131300</xdr:rowOff>
    </xdr:to>
    <xdr:sp macro="" textlink="">
      <xdr:nvSpPr>
        <xdr:cNvPr id="145" name="楕円 144"/>
        <xdr:cNvSpPr/>
      </xdr:nvSpPr>
      <xdr:spPr>
        <a:xfrm>
          <a:off x="14744700" y="6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8127</xdr:rowOff>
    </xdr:from>
    <xdr:ext cx="469744" cy="259045"/>
    <xdr:sp macro="" textlink="">
      <xdr:nvSpPr>
        <xdr:cNvPr id="146" name="債務償還比率該当値テキスト"/>
        <xdr:cNvSpPr txBox="1"/>
      </xdr:nvSpPr>
      <xdr:spPr>
        <a:xfrm>
          <a:off x="14846300" y="60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157816</xdr:rowOff>
    </xdr:from>
    <xdr:to>
      <xdr:col>72</xdr:col>
      <xdr:colOff>123825</xdr:colOff>
      <xdr:row>31</xdr:row>
      <xdr:rowOff>87966</xdr:rowOff>
    </xdr:to>
    <xdr:sp macro="" textlink="">
      <xdr:nvSpPr>
        <xdr:cNvPr id="147" name="楕円 146"/>
        <xdr:cNvSpPr/>
      </xdr:nvSpPr>
      <xdr:spPr>
        <a:xfrm>
          <a:off x="14033500" y="60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37166</xdr:rowOff>
    </xdr:from>
    <xdr:to>
      <xdr:col>76</xdr:col>
      <xdr:colOff>22225</xdr:colOff>
      <xdr:row>31</xdr:row>
      <xdr:rowOff>80500</xdr:rowOff>
    </xdr:to>
    <xdr:cxnSp macro="">
      <xdr:nvCxnSpPr>
        <xdr:cNvPr id="148" name="直線コネクタ 147"/>
        <xdr:cNvCxnSpPr/>
      </xdr:nvCxnSpPr>
      <xdr:spPr>
        <a:xfrm>
          <a:off x="14084300" y="6123641"/>
          <a:ext cx="7112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9"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79093</xdr:rowOff>
    </xdr:from>
    <xdr:ext cx="469744" cy="259045"/>
    <xdr:sp macro="" textlink="">
      <xdr:nvSpPr>
        <xdr:cNvPr id="150" name="n_1mainValue債務償還比率"/>
        <xdr:cNvSpPr txBox="1"/>
      </xdr:nvSpPr>
      <xdr:spPr>
        <a:xfrm>
          <a:off x="13836727" y="616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3" name="楕円 72"/>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146685</xdr:rowOff>
    </xdr:to>
    <xdr:cxnSp macro="">
      <xdr:nvCxnSpPr>
        <xdr:cNvPr id="74" name="直線コネクタ 73"/>
        <xdr:cNvCxnSpPr/>
      </xdr:nvCxnSpPr>
      <xdr:spPr>
        <a:xfrm flipV="1">
          <a:off x="3797300" y="64541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5" name="楕円 74"/>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11430</xdr:rowOff>
    </xdr:to>
    <xdr:cxnSp macro="">
      <xdr:nvCxnSpPr>
        <xdr:cNvPr id="76" name="直線コネクタ 75"/>
        <xdr:cNvCxnSpPr/>
      </xdr:nvCxnSpPr>
      <xdr:spPr>
        <a:xfrm flipV="1">
          <a:off x="2908300" y="649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7" name="楕円 76"/>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40005</xdr:rowOff>
    </xdr:to>
    <xdr:cxnSp macro="">
      <xdr:nvCxnSpPr>
        <xdr:cNvPr id="78" name="直線コネクタ 77"/>
        <xdr:cNvCxnSpPr/>
      </xdr:nvCxnSpPr>
      <xdr:spPr>
        <a:xfrm flipV="1">
          <a:off x="2019300" y="6526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82" name="n_1mainValue【道路】&#10;有形固定資産減価償却率"/>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3" name="n_2main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4" name="n_3mainValue【道路】&#10;有形固定資産減価償却率"/>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104749</xdr:rowOff>
    </xdr:from>
    <xdr:to>
      <xdr:col>55</xdr:col>
      <xdr:colOff>50800</xdr:colOff>
      <xdr:row>39</xdr:row>
      <xdr:rowOff>34899</xdr:rowOff>
    </xdr:to>
    <xdr:sp macro="" textlink="">
      <xdr:nvSpPr>
        <xdr:cNvPr id="123" name="楕円 122"/>
        <xdr:cNvSpPr/>
      </xdr:nvSpPr>
      <xdr:spPr>
        <a:xfrm>
          <a:off x="104267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127626</xdr:rowOff>
    </xdr:from>
    <xdr:ext cx="534377" cy="259045"/>
    <xdr:sp macro="" textlink="">
      <xdr:nvSpPr>
        <xdr:cNvPr id="124" name="【道路】&#10;一人当たり延長該当値テキスト"/>
        <xdr:cNvSpPr txBox="1"/>
      </xdr:nvSpPr>
      <xdr:spPr>
        <a:xfrm>
          <a:off x="10515600" y="64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116167</xdr:rowOff>
    </xdr:from>
    <xdr:to>
      <xdr:col>50</xdr:col>
      <xdr:colOff>165100</xdr:colOff>
      <xdr:row>39</xdr:row>
      <xdr:rowOff>46317</xdr:rowOff>
    </xdr:to>
    <xdr:sp macro="" textlink="">
      <xdr:nvSpPr>
        <xdr:cNvPr id="125" name="楕円 124"/>
        <xdr:cNvSpPr/>
      </xdr:nvSpPr>
      <xdr:spPr>
        <a:xfrm>
          <a:off x="9588500" y="66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155549</xdr:rowOff>
    </xdr:from>
    <xdr:to>
      <xdr:col>55</xdr:col>
      <xdr:colOff>0</xdr:colOff>
      <xdr:row>38</xdr:row>
      <xdr:rowOff>166967</xdr:rowOff>
    </xdr:to>
    <xdr:cxnSp macro="">
      <xdr:nvCxnSpPr>
        <xdr:cNvPr id="126" name="直線コネクタ 125"/>
        <xdr:cNvCxnSpPr/>
      </xdr:nvCxnSpPr>
      <xdr:spPr>
        <a:xfrm flipV="1">
          <a:off x="9639300" y="6670649"/>
          <a:ext cx="8382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128118</xdr:rowOff>
    </xdr:from>
    <xdr:to>
      <xdr:col>46</xdr:col>
      <xdr:colOff>38100</xdr:colOff>
      <xdr:row>39</xdr:row>
      <xdr:rowOff>58268</xdr:rowOff>
    </xdr:to>
    <xdr:sp macro="" textlink="">
      <xdr:nvSpPr>
        <xdr:cNvPr id="127" name="楕円 126"/>
        <xdr:cNvSpPr/>
      </xdr:nvSpPr>
      <xdr:spPr>
        <a:xfrm>
          <a:off x="8699500" y="66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166967</xdr:rowOff>
    </xdr:from>
    <xdr:to>
      <xdr:col>50</xdr:col>
      <xdr:colOff>114300</xdr:colOff>
      <xdr:row>39</xdr:row>
      <xdr:rowOff>7468</xdr:rowOff>
    </xdr:to>
    <xdr:cxnSp macro="">
      <xdr:nvCxnSpPr>
        <xdr:cNvPr id="128" name="直線コネクタ 127"/>
        <xdr:cNvCxnSpPr/>
      </xdr:nvCxnSpPr>
      <xdr:spPr>
        <a:xfrm flipV="1">
          <a:off x="8750300" y="6682067"/>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138023</xdr:rowOff>
    </xdr:from>
    <xdr:to>
      <xdr:col>41</xdr:col>
      <xdr:colOff>101600</xdr:colOff>
      <xdr:row>39</xdr:row>
      <xdr:rowOff>68173</xdr:rowOff>
    </xdr:to>
    <xdr:sp macro="" textlink="">
      <xdr:nvSpPr>
        <xdr:cNvPr id="129" name="楕円 128"/>
        <xdr:cNvSpPr/>
      </xdr:nvSpPr>
      <xdr:spPr>
        <a:xfrm>
          <a:off x="7810500" y="66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7468</xdr:rowOff>
    </xdr:from>
    <xdr:to>
      <xdr:col>45</xdr:col>
      <xdr:colOff>177800</xdr:colOff>
      <xdr:row>39</xdr:row>
      <xdr:rowOff>17373</xdr:rowOff>
    </xdr:to>
    <xdr:cxnSp macro="">
      <xdr:nvCxnSpPr>
        <xdr:cNvPr id="130" name="直線コネクタ 129"/>
        <xdr:cNvCxnSpPr/>
      </xdr:nvCxnSpPr>
      <xdr:spPr>
        <a:xfrm flipV="1">
          <a:off x="7861300" y="6694018"/>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62844</xdr:rowOff>
    </xdr:from>
    <xdr:ext cx="534377" cy="259045"/>
    <xdr:sp macro="" textlink="">
      <xdr:nvSpPr>
        <xdr:cNvPr id="134" name="n_1mainValue【道路】&#10;一人当たり延長"/>
        <xdr:cNvSpPr txBox="1"/>
      </xdr:nvSpPr>
      <xdr:spPr>
        <a:xfrm>
          <a:off x="9359411" y="64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74795</xdr:rowOff>
    </xdr:from>
    <xdr:ext cx="534377" cy="259045"/>
    <xdr:sp macro="" textlink="">
      <xdr:nvSpPr>
        <xdr:cNvPr id="135" name="n_2mainValue【道路】&#10;一人当たり延長"/>
        <xdr:cNvSpPr txBox="1"/>
      </xdr:nvSpPr>
      <xdr:spPr>
        <a:xfrm>
          <a:off x="8483111" y="6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84701</xdr:rowOff>
    </xdr:from>
    <xdr:ext cx="534377" cy="259045"/>
    <xdr:sp macro="" textlink="">
      <xdr:nvSpPr>
        <xdr:cNvPr id="136" name="n_3mainValue【道路】&#10;一人当たり延長"/>
        <xdr:cNvSpPr txBox="1"/>
      </xdr:nvSpPr>
      <xdr:spPr>
        <a:xfrm>
          <a:off x="7594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5" name="楕円 174"/>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66692</xdr:rowOff>
    </xdr:from>
    <xdr:ext cx="405111" cy="259045"/>
    <xdr:sp macro="" textlink="">
      <xdr:nvSpPr>
        <xdr:cNvPr id="176" name="【橋りょう・トンネル】&#10;有形固定資産減価償却率該当値テキスト"/>
        <xdr:cNvSpPr txBox="1"/>
      </xdr:nvSpPr>
      <xdr:spPr>
        <a:xfrm>
          <a:off x="4673600"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7" name="楕円 176"/>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0</xdr:rowOff>
    </xdr:to>
    <xdr:cxnSp macro="">
      <xdr:nvCxnSpPr>
        <xdr:cNvPr id="178" name="直線コネクタ 177"/>
        <xdr:cNvCxnSpPr/>
      </xdr:nvCxnSpPr>
      <xdr:spPr>
        <a:xfrm flipV="1">
          <a:off x="3797300" y="10083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79" name="楕円 178"/>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32385</xdr:rowOff>
    </xdr:to>
    <xdr:cxnSp macro="">
      <xdr:nvCxnSpPr>
        <xdr:cNvPr id="180" name="直線コネクタ 179"/>
        <xdr:cNvCxnSpPr/>
      </xdr:nvCxnSpPr>
      <xdr:spPr>
        <a:xfrm flipV="1">
          <a:off x="2908300" y="101155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81" name="楕円 180"/>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59</xdr:row>
      <xdr:rowOff>64770</xdr:rowOff>
    </xdr:to>
    <xdr:cxnSp macro="">
      <xdr:nvCxnSpPr>
        <xdr:cNvPr id="182" name="直線コネクタ 181"/>
        <xdr:cNvCxnSpPr/>
      </xdr:nvCxnSpPr>
      <xdr:spPr>
        <a:xfrm flipV="1">
          <a:off x="2019300" y="10147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41927</xdr:rowOff>
    </xdr:from>
    <xdr:ext cx="405111" cy="259045"/>
    <xdr:sp macro="" textlink="">
      <xdr:nvSpPr>
        <xdr:cNvPr id="186" name="n_1main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87" name="n_2mainValue【橋りょう・トンネ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106697</xdr:rowOff>
    </xdr:from>
    <xdr:ext cx="405111" cy="259045"/>
    <xdr:sp macro="" textlink="">
      <xdr:nvSpPr>
        <xdr:cNvPr id="188" name="n_3mainValue【橋りょう・トンネル】&#10;有形固定資産減価償却率"/>
        <xdr:cNvSpPr txBox="1"/>
      </xdr:nvSpPr>
      <xdr:spPr>
        <a:xfrm>
          <a:off x="1816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161656</xdr:rowOff>
    </xdr:from>
    <xdr:to>
      <xdr:col>55</xdr:col>
      <xdr:colOff>50800</xdr:colOff>
      <xdr:row>59</xdr:row>
      <xdr:rowOff>91806</xdr:rowOff>
    </xdr:to>
    <xdr:sp macro="" textlink="">
      <xdr:nvSpPr>
        <xdr:cNvPr id="225" name="楕円 224"/>
        <xdr:cNvSpPr/>
      </xdr:nvSpPr>
      <xdr:spPr>
        <a:xfrm>
          <a:off x="10426700" y="101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13083</xdr:rowOff>
    </xdr:from>
    <xdr:ext cx="599010" cy="259045"/>
    <xdr:sp macro="" textlink="">
      <xdr:nvSpPr>
        <xdr:cNvPr id="226" name="【橋りょう・トンネル】&#10;一人当たり有形固定資産（償却資産）額該当値テキスト"/>
        <xdr:cNvSpPr txBox="1"/>
      </xdr:nvSpPr>
      <xdr:spPr>
        <a:xfrm>
          <a:off x="10515600" y="995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5198</xdr:rowOff>
    </xdr:from>
    <xdr:to>
      <xdr:col>50</xdr:col>
      <xdr:colOff>165100</xdr:colOff>
      <xdr:row>59</xdr:row>
      <xdr:rowOff>106798</xdr:rowOff>
    </xdr:to>
    <xdr:sp macro="" textlink="">
      <xdr:nvSpPr>
        <xdr:cNvPr id="227" name="楕円 226"/>
        <xdr:cNvSpPr/>
      </xdr:nvSpPr>
      <xdr:spPr>
        <a:xfrm>
          <a:off x="9588500" y="101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41006</xdr:rowOff>
    </xdr:from>
    <xdr:to>
      <xdr:col>55</xdr:col>
      <xdr:colOff>0</xdr:colOff>
      <xdr:row>59</xdr:row>
      <xdr:rowOff>55998</xdr:rowOff>
    </xdr:to>
    <xdr:cxnSp macro="">
      <xdr:nvCxnSpPr>
        <xdr:cNvPr id="228" name="直線コネクタ 227"/>
        <xdr:cNvCxnSpPr/>
      </xdr:nvCxnSpPr>
      <xdr:spPr>
        <a:xfrm flipV="1">
          <a:off x="9639300" y="10156556"/>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21582</xdr:rowOff>
    </xdr:from>
    <xdr:to>
      <xdr:col>46</xdr:col>
      <xdr:colOff>38100</xdr:colOff>
      <xdr:row>59</xdr:row>
      <xdr:rowOff>123182</xdr:rowOff>
    </xdr:to>
    <xdr:sp macro="" textlink="">
      <xdr:nvSpPr>
        <xdr:cNvPr id="229" name="楕円 228"/>
        <xdr:cNvSpPr/>
      </xdr:nvSpPr>
      <xdr:spPr>
        <a:xfrm>
          <a:off x="8699500" y="101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55998</xdr:rowOff>
    </xdr:from>
    <xdr:to>
      <xdr:col>50</xdr:col>
      <xdr:colOff>114300</xdr:colOff>
      <xdr:row>59</xdr:row>
      <xdr:rowOff>72382</xdr:rowOff>
    </xdr:to>
    <xdr:cxnSp macro="">
      <xdr:nvCxnSpPr>
        <xdr:cNvPr id="230" name="直線コネクタ 229"/>
        <xdr:cNvCxnSpPr/>
      </xdr:nvCxnSpPr>
      <xdr:spPr>
        <a:xfrm flipV="1">
          <a:off x="8750300" y="10171548"/>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33142</xdr:rowOff>
    </xdr:from>
    <xdr:to>
      <xdr:col>41</xdr:col>
      <xdr:colOff>101600</xdr:colOff>
      <xdr:row>59</xdr:row>
      <xdr:rowOff>134742</xdr:rowOff>
    </xdr:to>
    <xdr:sp macro="" textlink="">
      <xdr:nvSpPr>
        <xdr:cNvPr id="231" name="楕円 230"/>
        <xdr:cNvSpPr/>
      </xdr:nvSpPr>
      <xdr:spPr>
        <a:xfrm>
          <a:off x="7810500" y="101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72382</xdr:rowOff>
    </xdr:from>
    <xdr:to>
      <xdr:col>45</xdr:col>
      <xdr:colOff>177800</xdr:colOff>
      <xdr:row>59</xdr:row>
      <xdr:rowOff>83942</xdr:rowOff>
    </xdr:to>
    <xdr:cxnSp macro="">
      <xdr:nvCxnSpPr>
        <xdr:cNvPr id="232" name="直線コネクタ 231"/>
        <xdr:cNvCxnSpPr/>
      </xdr:nvCxnSpPr>
      <xdr:spPr>
        <a:xfrm flipV="1">
          <a:off x="7861300" y="10187932"/>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123325</xdr:rowOff>
    </xdr:from>
    <xdr:ext cx="599010" cy="259045"/>
    <xdr:sp macro="" textlink="">
      <xdr:nvSpPr>
        <xdr:cNvPr id="236" name="n_1mainValue【橋りょう・トンネル】&#10;一人当たり有形固定資産（償却資産）額"/>
        <xdr:cNvSpPr txBox="1"/>
      </xdr:nvSpPr>
      <xdr:spPr>
        <a:xfrm>
          <a:off x="9327095" y="989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139709</xdr:rowOff>
    </xdr:from>
    <xdr:ext cx="599010" cy="259045"/>
    <xdr:sp macro="" textlink="">
      <xdr:nvSpPr>
        <xdr:cNvPr id="237" name="n_2mainValue【橋りょう・トンネル】&#10;一人当たり有形固定資産（償却資産）額"/>
        <xdr:cNvSpPr txBox="1"/>
      </xdr:nvSpPr>
      <xdr:spPr>
        <a:xfrm>
          <a:off x="8450795" y="99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151269</xdr:rowOff>
    </xdr:from>
    <xdr:ext cx="599010" cy="259045"/>
    <xdr:sp macro="" textlink="">
      <xdr:nvSpPr>
        <xdr:cNvPr id="238" name="n_3mainValue【橋りょう・トンネル】&#10;一人当たり有形固定資産（償却資産）額"/>
        <xdr:cNvSpPr txBox="1"/>
      </xdr:nvSpPr>
      <xdr:spPr>
        <a:xfrm>
          <a:off x="7561795" y="992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278" name="楕円 277"/>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279" name="【公営住宅】&#10;有形固定資産減価償却率該当値テキスト"/>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80" name="楕円 279"/>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85725</xdr:rowOff>
    </xdr:from>
    <xdr:to>
      <xdr:col>24</xdr:col>
      <xdr:colOff>63500</xdr:colOff>
      <xdr:row>80</xdr:row>
      <xdr:rowOff>142875</xdr:rowOff>
    </xdr:to>
    <xdr:cxnSp macro="">
      <xdr:nvCxnSpPr>
        <xdr:cNvPr id="281" name="直線コネクタ 280"/>
        <xdr:cNvCxnSpPr/>
      </xdr:nvCxnSpPr>
      <xdr:spPr>
        <a:xfrm flipV="1">
          <a:off x="3797300" y="138017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82" name="楕円 281"/>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40005</xdr:rowOff>
    </xdr:to>
    <xdr:cxnSp macro="">
      <xdr:nvCxnSpPr>
        <xdr:cNvPr id="283" name="直線コネクタ 282"/>
        <xdr:cNvCxnSpPr/>
      </xdr:nvCxnSpPr>
      <xdr:spPr>
        <a:xfrm flipV="1">
          <a:off x="2908300" y="138588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4" name="楕円 283"/>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108586</xdr:rowOff>
    </xdr:to>
    <xdr:cxnSp macro="">
      <xdr:nvCxnSpPr>
        <xdr:cNvPr id="285" name="直線コネクタ 284"/>
        <xdr:cNvCxnSpPr/>
      </xdr:nvCxnSpPr>
      <xdr:spPr>
        <a:xfrm flipV="1">
          <a:off x="2019300" y="139274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89" name="n_1mainValue【公営住宅】&#10;有形固定資産減価償却率"/>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90" name="n_2mainValue【公営住宅】&#10;有形固定資産減価償却率"/>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91" name="n_3mainValue【公営住宅】&#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158178</xdr:rowOff>
    </xdr:from>
    <xdr:to>
      <xdr:col>55</xdr:col>
      <xdr:colOff>50800</xdr:colOff>
      <xdr:row>83</xdr:row>
      <xdr:rowOff>88328</xdr:rowOff>
    </xdr:to>
    <xdr:sp macro="" textlink="">
      <xdr:nvSpPr>
        <xdr:cNvPr id="326" name="楕円 325"/>
        <xdr:cNvSpPr/>
      </xdr:nvSpPr>
      <xdr:spPr>
        <a:xfrm>
          <a:off x="10426700" y="142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9605</xdr:rowOff>
    </xdr:from>
    <xdr:ext cx="469744" cy="259045"/>
    <xdr:sp macro="" textlink="">
      <xdr:nvSpPr>
        <xdr:cNvPr id="327" name="【公営住宅】&#10;一人当たり面積該当値テキスト"/>
        <xdr:cNvSpPr txBox="1"/>
      </xdr:nvSpPr>
      <xdr:spPr>
        <a:xfrm>
          <a:off x="10515600" y="1406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165608</xdr:rowOff>
    </xdr:from>
    <xdr:to>
      <xdr:col>50</xdr:col>
      <xdr:colOff>165100</xdr:colOff>
      <xdr:row>83</xdr:row>
      <xdr:rowOff>95758</xdr:rowOff>
    </xdr:to>
    <xdr:sp macro="" textlink="">
      <xdr:nvSpPr>
        <xdr:cNvPr id="328" name="楕円 327"/>
        <xdr:cNvSpPr/>
      </xdr:nvSpPr>
      <xdr:spPr>
        <a:xfrm>
          <a:off x="9588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37528</xdr:rowOff>
    </xdr:from>
    <xdr:to>
      <xdr:col>55</xdr:col>
      <xdr:colOff>0</xdr:colOff>
      <xdr:row>83</xdr:row>
      <xdr:rowOff>44958</xdr:rowOff>
    </xdr:to>
    <xdr:cxnSp macro="">
      <xdr:nvCxnSpPr>
        <xdr:cNvPr id="329" name="直線コネクタ 328"/>
        <xdr:cNvCxnSpPr/>
      </xdr:nvCxnSpPr>
      <xdr:spPr>
        <a:xfrm flipV="1">
          <a:off x="9639300" y="14267878"/>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2730</xdr:rowOff>
    </xdr:from>
    <xdr:to>
      <xdr:col>46</xdr:col>
      <xdr:colOff>38100</xdr:colOff>
      <xdr:row>83</xdr:row>
      <xdr:rowOff>104330</xdr:rowOff>
    </xdr:to>
    <xdr:sp macro="" textlink="">
      <xdr:nvSpPr>
        <xdr:cNvPr id="330" name="楕円 329"/>
        <xdr:cNvSpPr/>
      </xdr:nvSpPr>
      <xdr:spPr>
        <a:xfrm>
          <a:off x="8699500" y="142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44958</xdr:rowOff>
    </xdr:from>
    <xdr:to>
      <xdr:col>50</xdr:col>
      <xdr:colOff>114300</xdr:colOff>
      <xdr:row>83</xdr:row>
      <xdr:rowOff>53530</xdr:rowOff>
    </xdr:to>
    <xdr:cxnSp macro="">
      <xdr:nvCxnSpPr>
        <xdr:cNvPr id="331" name="直線コネクタ 330"/>
        <xdr:cNvCxnSpPr/>
      </xdr:nvCxnSpPr>
      <xdr:spPr>
        <a:xfrm flipV="1">
          <a:off x="8750300" y="142753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8446</xdr:rowOff>
    </xdr:from>
    <xdr:to>
      <xdr:col>41</xdr:col>
      <xdr:colOff>101600</xdr:colOff>
      <xdr:row>83</xdr:row>
      <xdr:rowOff>110046</xdr:rowOff>
    </xdr:to>
    <xdr:sp macro="" textlink="">
      <xdr:nvSpPr>
        <xdr:cNvPr id="332" name="楕円 331"/>
        <xdr:cNvSpPr/>
      </xdr:nvSpPr>
      <xdr:spPr>
        <a:xfrm>
          <a:off x="7810500" y="142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53530</xdr:rowOff>
    </xdr:from>
    <xdr:to>
      <xdr:col>45</xdr:col>
      <xdr:colOff>177800</xdr:colOff>
      <xdr:row>83</xdr:row>
      <xdr:rowOff>59246</xdr:rowOff>
    </xdr:to>
    <xdr:cxnSp macro="">
      <xdr:nvCxnSpPr>
        <xdr:cNvPr id="333" name="直線コネクタ 332"/>
        <xdr:cNvCxnSpPr/>
      </xdr:nvCxnSpPr>
      <xdr:spPr>
        <a:xfrm flipV="1">
          <a:off x="7861300" y="1428388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112285</xdr:rowOff>
    </xdr:from>
    <xdr:ext cx="469744" cy="259045"/>
    <xdr:sp macro="" textlink="">
      <xdr:nvSpPr>
        <xdr:cNvPr id="337" name="n_1mainValue【公営住宅】&#10;一人当たり面積"/>
        <xdr:cNvSpPr txBox="1"/>
      </xdr:nvSpPr>
      <xdr:spPr>
        <a:xfrm>
          <a:off x="9391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120857</xdr:rowOff>
    </xdr:from>
    <xdr:ext cx="469744" cy="259045"/>
    <xdr:sp macro="" textlink="">
      <xdr:nvSpPr>
        <xdr:cNvPr id="338" name="n_2mainValue【公営住宅】&#10;一人当たり面積"/>
        <xdr:cNvSpPr txBox="1"/>
      </xdr:nvSpPr>
      <xdr:spPr>
        <a:xfrm>
          <a:off x="8515427" y="1400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126573</xdr:rowOff>
    </xdr:from>
    <xdr:ext cx="469744" cy="259045"/>
    <xdr:sp macro="" textlink="">
      <xdr:nvSpPr>
        <xdr:cNvPr id="339" name="n_3mainValue【公営住宅】&#10;一人当たり面積"/>
        <xdr:cNvSpPr txBox="1"/>
      </xdr:nvSpPr>
      <xdr:spPr>
        <a:xfrm>
          <a:off x="7626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395" name="楕円 394"/>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396"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99695</xdr:rowOff>
    </xdr:from>
    <xdr:to>
      <xdr:col>81</xdr:col>
      <xdr:colOff>101600</xdr:colOff>
      <xdr:row>41</xdr:row>
      <xdr:rowOff>29845</xdr:rowOff>
    </xdr:to>
    <xdr:sp macro="" textlink="">
      <xdr:nvSpPr>
        <xdr:cNvPr id="397" name="楕円 396"/>
        <xdr:cNvSpPr/>
      </xdr:nvSpPr>
      <xdr:spPr>
        <a:xfrm>
          <a:off x="15430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150495</xdr:rowOff>
    </xdr:to>
    <xdr:cxnSp macro="">
      <xdr:nvCxnSpPr>
        <xdr:cNvPr id="398" name="直線コネクタ 397"/>
        <xdr:cNvCxnSpPr/>
      </xdr:nvCxnSpPr>
      <xdr:spPr>
        <a:xfrm flipV="1">
          <a:off x="15481300" y="69227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399" name="楕円 398"/>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150495</xdr:rowOff>
    </xdr:from>
    <xdr:to>
      <xdr:col>81</xdr:col>
      <xdr:colOff>50800</xdr:colOff>
      <xdr:row>41</xdr:row>
      <xdr:rowOff>64770</xdr:rowOff>
    </xdr:to>
    <xdr:cxnSp macro="">
      <xdr:nvCxnSpPr>
        <xdr:cNvPr id="400" name="直線コネクタ 399"/>
        <xdr:cNvCxnSpPr/>
      </xdr:nvCxnSpPr>
      <xdr:spPr>
        <a:xfrm flipV="1">
          <a:off x="14592300" y="70084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401" name="楕円 400"/>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163830</xdr:rowOff>
    </xdr:from>
    <xdr:to>
      <xdr:col>76</xdr:col>
      <xdr:colOff>114300</xdr:colOff>
      <xdr:row>41</xdr:row>
      <xdr:rowOff>64770</xdr:rowOff>
    </xdr:to>
    <xdr:cxnSp macro="">
      <xdr:nvCxnSpPr>
        <xdr:cNvPr id="402" name="直線コネクタ 401"/>
        <xdr:cNvCxnSpPr/>
      </xdr:nvCxnSpPr>
      <xdr:spPr>
        <a:xfrm>
          <a:off x="13703300" y="6850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0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0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20972</xdr:rowOff>
    </xdr:from>
    <xdr:ext cx="405111" cy="259045"/>
    <xdr:sp macro="" textlink="">
      <xdr:nvSpPr>
        <xdr:cNvPr id="406" name="n_1mainValue【認定こども園・幼稚園・保育所】&#10;有形固定資産減価償却率"/>
        <xdr:cNvSpPr txBox="1"/>
      </xdr:nvSpPr>
      <xdr:spPr>
        <a:xfrm>
          <a:off x="152660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07" name="n_2mainValue【認定こども園・幼稚園・保育所】&#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408" name="n_3mainValue【認定こども園・幼稚園・保育所】&#10;有形固定資産減価償却率"/>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123698</xdr:rowOff>
    </xdr:from>
    <xdr:to>
      <xdr:col>116</xdr:col>
      <xdr:colOff>114300</xdr:colOff>
      <xdr:row>38</xdr:row>
      <xdr:rowOff>53848</xdr:rowOff>
    </xdr:to>
    <xdr:sp macro="" textlink="">
      <xdr:nvSpPr>
        <xdr:cNvPr id="445" name="楕円 444"/>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146575</xdr:rowOff>
    </xdr:from>
    <xdr:ext cx="469744" cy="259045"/>
    <xdr:sp macro="" textlink="">
      <xdr:nvSpPr>
        <xdr:cNvPr id="446" name="【認定こども園・幼稚園・保育所】&#10;一人当たり面積該当値テキスト"/>
        <xdr:cNvSpPr txBox="1"/>
      </xdr:nvSpPr>
      <xdr:spPr>
        <a:xfrm>
          <a:off x="22199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135128</xdr:rowOff>
    </xdr:from>
    <xdr:to>
      <xdr:col>112</xdr:col>
      <xdr:colOff>38100</xdr:colOff>
      <xdr:row>38</xdr:row>
      <xdr:rowOff>65278</xdr:rowOff>
    </xdr:to>
    <xdr:sp macro="" textlink="">
      <xdr:nvSpPr>
        <xdr:cNvPr id="447" name="楕円 446"/>
        <xdr:cNvSpPr/>
      </xdr:nvSpPr>
      <xdr:spPr>
        <a:xfrm>
          <a:off x="21272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xdr:rowOff>
    </xdr:from>
    <xdr:to>
      <xdr:col>116</xdr:col>
      <xdr:colOff>63500</xdr:colOff>
      <xdr:row>38</xdr:row>
      <xdr:rowOff>14478</xdr:rowOff>
    </xdr:to>
    <xdr:cxnSp macro="">
      <xdr:nvCxnSpPr>
        <xdr:cNvPr id="448" name="直線コネクタ 447"/>
        <xdr:cNvCxnSpPr/>
      </xdr:nvCxnSpPr>
      <xdr:spPr>
        <a:xfrm flipV="1">
          <a:off x="21323300" y="65181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148844</xdr:rowOff>
    </xdr:from>
    <xdr:to>
      <xdr:col>107</xdr:col>
      <xdr:colOff>101600</xdr:colOff>
      <xdr:row>38</xdr:row>
      <xdr:rowOff>78994</xdr:rowOff>
    </xdr:to>
    <xdr:sp macro="" textlink="">
      <xdr:nvSpPr>
        <xdr:cNvPr id="449" name="楕円 448"/>
        <xdr:cNvSpPr/>
      </xdr:nvSpPr>
      <xdr:spPr>
        <a:xfrm>
          <a:off x="20383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xdr:rowOff>
    </xdr:from>
    <xdr:to>
      <xdr:col>111</xdr:col>
      <xdr:colOff>177800</xdr:colOff>
      <xdr:row>38</xdr:row>
      <xdr:rowOff>28194</xdr:rowOff>
    </xdr:to>
    <xdr:cxnSp macro="">
      <xdr:nvCxnSpPr>
        <xdr:cNvPr id="450" name="直線コネクタ 449"/>
        <xdr:cNvCxnSpPr/>
      </xdr:nvCxnSpPr>
      <xdr:spPr>
        <a:xfrm flipV="1">
          <a:off x="20434300" y="65295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155702</xdr:rowOff>
    </xdr:from>
    <xdr:to>
      <xdr:col>102</xdr:col>
      <xdr:colOff>165100</xdr:colOff>
      <xdr:row>38</xdr:row>
      <xdr:rowOff>85852</xdr:rowOff>
    </xdr:to>
    <xdr:sp macro="" textlink="">
      <xdr:nvSpPr>
        <xdr:cNvPr id="451" name="楕円 450"/>
        <xdr:cNvSpPr/>
      </xdr:nvSpPr>
      <xdr:spPr>
        <a:xfrm>
          <a:off x="19494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28194</xdr:rowOff>
    </xdr:from>
    <xdr:to>
      <xdr:col>107</xdr:col>
      <xdr:colOff>50800</xdr:colOff>
      <xdr:row>38</xdr:row>
      <xdr:rowOff>35052</xdr:rowOff>
    </xdr:to>
    <xdr:cxnSp macro="">
      <xdr:nvCxnSpPr>
        <xdr:cNvPr id="452" name="直線コネクタ 451"/>
        <xdr:cNvCxnSpPr/>
      </xdr:nvCxnSpPr>
      <xdr:spPr>
        <a:xfrm flipV="1">
          <a:off x="19545300" y="65432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81805</xdr:rowOff>
    </xdr:from>
    <xdr:ext cx="469744" cy="259045"/>
    <xdr:sp macro="" textlink="">
      <xdr:nvSpPr>
        <xdr:cNvPr id="456" name="n_1mainValue【認定こども園・幼稚園・保育所】&#10;一人当たり面積"/>
        <xdr:cNvSpPr txBox="1"/>
      </xdr:nvSpPr>
      <xdr:spPr>
        <a:xfrm>
          <a:off x="21075727"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57" name="n_2main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102379</xdr:rowOff>
    </xdr:from>
    <xdr:ext cx="469744" cy="259045"/>
    <xdr:sp macro="" textlink="">
      <xdr:nvSpPr>
        <xdr:cNvPr id="458" name="n_3mainValue【認定こども園・幼稚園・保育所】&#10;一人当たり面積"/>
        <xdr:cNvSpPr txBox="1"/>
      </xdr:nvSpPr>
      <xdr:spPr>
        <a:xfrm>
          <a:off x="19310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7" name="テキスト ボックス 47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9" name="テキスト ボックス 4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38862</xdr:rowOff>
    </xdr:from>
    <xdr:to>
      <xdr:col>85</xdr:col>
      <xdr:colOff>126364</xdr:colOff>
      <xdr:row>62</xdr:row>
      <xdr:rowOff>160020</xdr:rowOff>
    </xdr:to>
    <xdr:cxnSp macro="">
      <xdr:nvCxnSpPr>
        <xdr:cNvPr id="481" name="直線コネクタ 480"/>
        <xdr:cNvCxnSpPr/>
      </xdr:nvCxnSpPr>
      <xdr:spPr>
        <a:xfrm flipV="1">
          <a:off x="16318864" y="98115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82"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83" name="直線コネクタ 48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156989</xdr:rowOff>
    </xdr:from>
    <xdr:ext cx="405111" cy="259045"/>
    <xdr:sp macro="" textlink="">
      <xdr:nvSpPr>
        <xdr:cNvPr id="484" name="【学校施設】&#10;有形固定資産減価償却率最大値テキスト"/>
        <xdr:cNvSpPr txBox="1"/>
      </xdr:nvSpPr>
      <xdr:spPr>
        <a:xfrm>
          <a:off x="163576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38862</xdr:rowOff>
    </xdr:from>
    <xdr:to>
      <xdr:col>86</xdr:col>
      <xdr:colOff>25400</xdr:colOff>
      <xdr:row>57</xdr:row>
      <xdr:rowOff>38862</xdr:rowOff>
    </xdr:to>
    <xdr:cxnSp macro="">
      <xdr:nvCxnSpPr>
        <xdr:cNvPr id="485" name="直線コネクタ 484"/>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84091</xdr:rowOff>
    </xdr:from>
    <xdr:ext cx="405111" cy="259045"/>
    <xdr:sp macro="" textlink="">
      <xdr:nvSpPr>
        <xdr:cNvPr id="486" name="【学校施設】&#10;有形固定資産減価償却率平均値テキスト"/>
        <xdr:cNvSpPr txBox="1"/>
      </xdr:nvSpPr>
      <xdr:spPr>
        <a:xfrm>
          <a:off x="16357600" y="10199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61214</xdr:rowOff>
    </xdr:from>
    <xdr:to>
      <xdr:col>85</xdr:col>
      <xdr:colOff>177800</xdr:colOff>
      <xdr:row>60</xdr:row>
      <xdr:rowOff>162814</xdr:rowOff>
    </xdr:to>
    <xdr:sp macro="" textlink="">
      <xdr:nvSpPr>
        <xdr:cNvPr id="487" name="フローチャート: 判断 486"/>
        <xdr:cNvSpPr/>
      </xdr:nvSpPr>
      <xdr:spPr>
        <a:xfrm>
          <a:off x="16268700" y="1034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88" name="フローチャート: 判断 487"/>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136652</xdr:rowOff>
    </xdr:from>
    <xdr:to>
      <xdr:col>76</xdr:col>
      <xdr:colOff>165100</xdr:colOff>
      <xdr:row>61</xdr:row>
      <xdr:rowOff>66802</xdr:rowOff>
    </xdr:to>
    <xdr:sp macro="" textlink="">
      <xdr:nvSpPr>
        <xdr:cNvPr id="489" name="フローチャート: 判断 488"/>
        <xdr:cNvSpPr/>
      </xdr:nvSpPr>
      <xdr:spPr>
        <a:xfrm>
          <a:off x="14541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490" name="フローチャート: 判断 489"/>
        <xdr:cNvSpPr/>
      </xdr:nvSpPr>
      <xdr:spPr>
        <a:xfrm>
          <a:off x="13652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96" name="楕円 495"/>
        <xdr:cNvSpPr/>
      </xdr:nvSpPr>
      <xdr:spPr>
        <a:xfrm>
          <a:off x="16268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122445</xdr:rowOff>
    </xdr:from>
    <xdr:ext cx="405111" cy="259045"/>
    <xdr:sp macro="" textlink="">
      <xdr:nvSpPr>
        <xdr:cNvPr id="497" name="【学校施設】&#10;有形固定資産減価償却率該当値テキスト"/>
        <xdr:cNvSpPr txBox="1"/>
      </xdr:nvSpPr>
      <xdr:spPr>
        <a:xfrm>
          <a:off x="16357600" y="1058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498" name="楕円 497"/>
        <xdr:cNvSpPr/>
      </xdr:nvSpPr>
      <xdr:spPr>
        <a:xfrm>
          <a:off x="1543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86868</xdr:rowOff>
    </xdr:from>
    <xdr:to>
      <xdr:col>85</xdr:col>
      <xdr:colOff>127000</xdr:colOff>
      <xdr:row>63</xdr:row>
      <xdr:rowOff>43434</xdr:rowOff>
    </xdr:to>
    <xdr:cxnSp macro="">
      <xdr:nvCxnSpPr>
        <xdr:cNvPr id="499" name="直線コネクタ 498"/>
        <xdr:cNvCxnSpPr/>
      </xdr:nvCxnSpPr>
      <xdr:spPr>
        <a:xfrm flipV="1">
          <a:off x="15481300" y="107167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500" name="楕円 499"/>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43434</xdr:rowOff>
    </xdr:from>
    <xdr:to>
      <xdr:col>81</xdr:col>
      <xdr:colOff>50800</xdr:colOff>
      <xdr:row>63</xdr:row>
      <xdr:rowOff>102870</xdr:rowOff>
    </xdr:to>
    <xdr:cxnSp macro="">
      <xdr:nvCxnSpPr>
        <xdr:cNvPr id="501" name="直線コネクタ 500"/>
        <xdr:cNvCxnSpPr/>
      </xdr:nvCxnSpPr>
      <xdr:spPr>
        <a:xfrm flipV="1">
          <a:off x="14592300" y="10844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111506</xdr:rowOff>
    </xdr:from>
    <xdr:to>
      <xdr:col>72</xdr:col>
      <xdr:colOff>38100</xdr:colOff>
      <xdr:row>64</xdr:row>
      <xdr:rowOff>41656</xdr:rowOff>
    </xdr:to>
    <xdr:sp macro="" textlink="">
      <xdr:nvSpPr>
        <xdr:cNvPr id="502" name="楕円 501"/>
        <xdr:cNvSpPr/>
      </xdr:nvSpPr>
      <xdr:spPr>
        <a:xfrm>
          <a:off x="13652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102870</xdr:rowOff>
    </xdr:from>
    <xdr:to>
      <xdr:col>76</xdr:col>
      <xdr:colOff>114300</xdr:colOff>
      <xdr:row>63</xdr:row>
      <xdr:rowOff>162306</xdr:rowOff>
    </xdr:to>
    <xdr:cxnSp macro="">
      <xdr:nvCxnSpPr>
        <xdr:cNvPr id="503" name="直線コネクタ 502"/>
        <xdr:cNvCxnSpPr/>
      </xdr:nvCxnSpPr>
      <xdr:spPr>
        <a:xfrm flipV="1">
          <a:off x="13703300" y="10904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504" name="n_1aveValue【学校施設】&#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505" name="n_2aveValue【学校施設】&#10;有形固定資産減価償却率"/>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117619</xdr:rowOff>
    </xdr:from>
    <xdr:ext cx="405111" cy="259045"/>
    <xdr:sp macro="" textlink="">
      <xdr:nvSpPr>
        <xdr:cNvPr id="506" name="n_3aveValue【学校施設】&#10;有形固定資産減価償却率"/>
        <xdr:cNvSpPr txBox="1"/>
      </xdr:nvSpPr>
      <xdr:spPr>
        <a:xfrm>
          <a:off x="13500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507" name="n_1mainValue【学校施設】&#10;有形固定資産減価償却率"/>
        <xdr:cNvSpPr txBox="1"/>
      </xdr:nvSpPr>
      <xdr:spPr>
        <a:xfrm>
          <a:off x="15266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508" name="n_2mainValue【学校施設】&#10;有形固定資産減価償却率"/>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32783</xdr:rowOff>
    </xdr:from>
    <xdr:ext cx="405111" cy="259045"/>
    <xdr:sp macro="" textlink="">
      <xdr:nvSpPr>
        <xdr:cNvPr id="509" name="n_3mainValue【学校施設】&#10;有形固定資産減価償却率"/>
        <xdr:cNvSpPr txBox="1"/>
      </xdr:nvSpPr>
      <xdr:spPr>
        <a:xfrm>
          <a:off x="13500744"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1" name="直線コネクタ 52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2" name="テキスト ボックス 52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5" name="直線コネクタ 52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6" name="テキスト ボックス 52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0" name="直線コネクタ 529"/>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2" name="直線コネクタ 53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3"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4" name="直線コネクタ 533"/>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5"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6" name="フローチャート: 判断 535"/>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7" name="フローチャート: 判断 536"/>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38" name="フローチャート: 判断 537"/>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39" name="フローチャート: 判断 538"/>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170370</xdr:rowOff>
    </xdr:from>
    <xdr:to>
      <xdr:col>116</xdr:col>
      <xdr:colOff>114300</xdr:colOff>
      <xdr:row>58</xdr:row>
      <xdr:rowOff>100520</xdr:rowOff>
    </xdr:to>
    <xdr:sp macro="" textlink="">
      <xdr:nvSpPr>
        <xdr:cNvPr id="545" name="楕円 544"/>
        <xdr:cNvSpPr/>
      </xdr:nvSpPr>
      <xdr:spPr>
        <a:xfrm>
          <a:off x="22110700" y="99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21797</xdr:rowOff>
    </xdr:from>
    <xdr:ext cx="469744" cy="259045"/>
    <xdr:sp macro="" textlink="">
      <xdr:nvSpPr>
        <xdr:cNvPr id="546" name="【学校施設】&#10;一人当たり面積該当値テキスト"/>
        <xdr:cNvSpPr txBox="1"/>
      </xdr:nvSpPr>
      <xdr:spPr>
        <a:xfrm>
          <a:off x="22199600" y="979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25209</xdr:rowOff>
    </xdr:from>
    <xdr:to>
      <xdr:col>112</xdr:col>
      <xdr:colOff>38100</xdr:colOff>
      <xdr:row>58</xdr:row>
      <xdr:rowOff>126809</xdr:rowOff>
    </xdr:to>
    <xdr:sp macro="" textlink="">
      <xdr:nvSpPr>
        <xdr:cNvPr id="547" name="楕円 546"/>
        <xdr:cNvSpPr/>
      </xdr:nvSpPr>
      <xdr:spPr>
        <a:xfrm>
          <a:off x="21272500" y="99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49720</xdr:rowOff>
    </xdr:from>
    <xdr:to>
      <xdr:col>116</xdr:col>
      <xdr:colOff>63500</xdr:colOff>
      <xdr:row>58</xdr:row>
      <xdr:rowOff>76009</xdr:rowOff>
    </xdr:to>
    <xdr:cxnSp macro="">
      <xdr:nvCxnSpPr>
        <xdr:cNvPr id="548" name="直線コネクタ 547"/>
        <xdr:cNvCxnSpPr/>
      </xdr:nvCxnSpPr>
      <xdr:spPr>
        <a:xfrm flipV="1">
          <a:off x="21323300" y="999382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54928</xdr:rowOff>
    </xdr:from>
    <xdr:to>
      <xdr:col>107</xdr:col>
      <xdr:colOff>101600</xdr:colOff>
      <xdr:row>58</xdr:row>
      <xdr:rowOff>156528</xdr:rowOff>
    </xdr:to>
    <xdr:sp macro="" textlink="">
      <xdr:nvSpPr>
        <xdr:cNvPr id="549" name="楕円 548"/>
        <xdr:cNvSpPr/>
      </xdr:nvSpPr>
      <xdr:spPr>
        <a:xfrm>
          <a:off x="20383500" y="99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76009</xdr:rowOff>
    </xdr:from>
    <xdr:to>
      <xdr:col>111</xdr:col>
      <xdr:colOff>177800</xdr:colOff>
      <xdr:row>58</xdr:row>
      <xdr:rowOff>105728</xdr:rowOff>
    </xdr:to>
    <xdr:cxnSp macro="">
      <xdr:nvCxnSpPr>
        <xdr:cNvPr id="550" name="直線コネクタ 549"/>
        <xdr:cNvCxnSpPr/>
      </xdr:nvCxnSpPr>
      <xdr:spPr>
        <a:xfrm flipV="1">
          <a:off x="20434300" y="1002010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75502</xdr:rowOff>
    </xdr:from>
    <xdr:to>
      <xdr:col>102</xdr:col>
      <xdr:colOff>165100</xdr:colOff>
      <xdr:row>59</xdr:row>
      <xdr:rowOff>5652</xdr:rowOff>
    </xdr:to>
    <xdr:sp macro="" textlink="">
      <xdr:nvSpPr>
        <xdr:cNvPr id="551" name="楕円 550"/>
        <xdr:cNvSpPr/>
      </xdr:nvSpPr>
      <xdr:spPr>
        <a:xfrm>
          <a:off x="19494500" y="10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105728</xdr:rowOff>
    </xdr:from>
    <xdr:to>
      <xdr:col>107</xdr:col>
      <xdr:colOff>50800</xdr:colOff>
      <xdr:row>58</xdr:row>
      <xdr:rowOff>126302</xdr:rowOff>
    </xdr:to>
    <xdr:cxnSp macro="">
      <xdr:nvCxnSpPr>
        <xdr:cNvPr id="552" name="直線コネクタ 551"/>
        <xdr:cNvCxnSpPr/>
      </xdr:nvCxnSpPr>
      <xdr:spPr>
        <a:xfrm flipV="1">
          <a:off x="19545300" y="100498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3"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4"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5"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143336</xdr:rowOff>
    </xdr:from>
    <xdr:ext cx="469744" cy="259045"/>
    <xdr:sp macro="" textlink="">
      <xdr:nvSpPr>
        <xdr:cNvPr id="556" name="n_1mainValue【学校施設】&#10;一人当たり面積"/>
        <xdr:cNvSpPr txBox="1"/>
      </xdr:nvSpPr>
      <xdr:spPr>
        <a:xfrm>
          <a:off x="21075727" y="97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1605</xdr:rowOff>
    </xdr:from>
    <xdr:ext cx="469744" cy="259045"/>
    <xdr:sp macro="" textlink="">
      <xdr:nvSpPr>
        <xdr:cNvPr id="557" name="n_2mainValue【学校施設】&#10;一人当たり面積"/>
        <xdr:cNvSpPr txBox="1"/>
      </xdr:nvSpPr>
      <xdr:spPr>
        <a:xfrm>
          <a:off x="20199427" y="977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22179</xdr:rowOff>
    </xdr:from>
    <xdr:ext cx="469744" cy="259045"/>
    <xdr:sp macro="" textlink="">
      <xdr:nvSpPr>
        <xdr:cNvPr id="558" name="n_3mainValue【学校施設】&#10;一人当たり面積"/>
        <xdr:cNvSpPr txBox="1"/>
      </xdr:nvSpPr>
      <xdr:spPr>
        <a:xfrm>
          <a:off x="19310427" y="97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5" name="テキスト ボックス 5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6" name="直線コネクタ 5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7" name="テキスト ボックス 5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8" name="直線コネクタ 5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9" name="テキスト ボックス 5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0" name="直線コネクタ 5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1" name="テキスト ボックス 5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2" name="直線コネクタ 5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3" name="テキスト ボックス 59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7" name="直線コネクタ 596"/>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9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99" name="直線コネクタ 59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1" name="直線コネクタ 60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2"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3" name="フローチャート: 判断 602"/>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4" name="フローチャート: 判断 603"/>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5" name="フローチャート: 判断 604"/>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6" name="フローチャート: 判断 605"/>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98552</xdr:rowOff>
    </xdr:from>
    <xdr:to>
      <xdr:col>85</xdr:col>
      <xdr:colOff>177800</xdr:colOff>
      <xdr:row>106</xdr:row>
      <xdr:rowOff>28702</xdr:rowOff>
    </xdr:to>
    <xdr:sp macro="" textlink="">
      <xdr:nvSpPr>
        <xdr:cNvPr id="612" name="楕円 611"/>
        <xdr:cNvSpPr/>
      </xdr:nvSpPr>
      <xdr:spPr>
        <a:xfrm>
          <a:off x="16268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76979</xdr:rowOff>
    </xdr:from>
    <xdr:ext cx="405111" cy="259045"/>
    <xdr:sp macro="" textlink="">
      <xdr:nvSpPr>
        <xdr:cNvPr id="613" name="【公民館】&#10;有形固定資産減価償却率該当値テキスト"/>
        <xdr:cNvSpPr txBox="1"/>
      </xdr:nvSpPr>
      <xdr:spPr>
        <a:xfrm>
          <a:off x="16357600"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135128</xdr:rowOff>
    </xdr:from>
    <xdr:to>
      <xdr:col>81</xdr:col>
      <xdr:colOff>101600</xdr:colOff>
      <xdr:row>106</xdr:row>
      <xdr:rowOff>65278</xdr:rowOff>
    </xdr:to>
    <xdr:sp macro="" textlink="">
      <xdr:nvSpPr>
        <xdr:cNvPr id="614" name="楕円 613"/>
        <xdr:cNvSpPr/>
      </xdr:nvSpPr>
      <xdr:spPr>
        <a:xfrm>
          <a:off x="15430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149352</xdr:rowOff>
    </xdr:from>
    <xdr:to>
      <xdr:col>85</xdr:col>
      <xdr:colOff>127000</xdr:colOff>
      <xdr:row>106</xdr:row>
      <xdr:rowOff>14478</xdr:rowOff>
    </xdr:to>
    <xdr:cxnSp macro="">
      <xdr:nvCxnSpPr>
        <xdr:cNvPr id="615" name="直線コネクタ 614"/>
        <xdr:cNvCxnSpPr/>
      </xdr:nvCxnSpPr>
      <xdr:spPr>
        <a:xfrm flipV="1">
          <a:off x="15481300" y="181516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xdr:rowOff>
    </xdr:from>
    <xdr:to>
      <xdr:col>76</xdr:col>
      <xdr:colOff>165100</xdr:colOff>
      <xdr:row>106</xdr:row>
      <xdr:rowOff>110998</xdr:rowOff>
    </xdr:to>
    <xdr:sp macro="" textlink="">
      <xdr:nvSpPr>
        <xdr:cNvPr id="616" name="楕円 615"/>
        <xdr:cNvSpPr/>
      </xdr:nvSpPr>
      <xdr:spPr>
        <a:xfrm>
          <a:off x="14541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xdr:rowOff>
    </xdr:from>
    <xdr:to>
      <xdr:col>81</xdr:col>
      <xdr:colOff>50800</xdr:colOff>
      <xdr:row>106</xdr:row>
      <xdr:rowOff>60198</xdr:rowOff>
    </xdr:to>
    <xdr:cxnSp macro="">
      <xdr:nvCxnSpPr>
        <xdr:cNvPr id="617" name="直線コネクタ 616"/>
        <xdr:cNvCxnSpPr/>
      </xdr:nvCxnSpPr>
      <xdr:spPr>
        <a:xfrm flipV="1">
          <a:off x="14592300" y="181881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57404</xdr:rowOff>
    </xdr:from>
    <xdr:to>
      <xdr:col>72</xdr:col>
      <xdr:colOff>38100</xdr:colOff>
      <xdr:row>106</xdr:row>
      <xdr:rowOff>159004</xdr:rowOff>
    </xdr:to>
    <xdr:sp macro="" textlink="">
      <xdr:nvSpPr>
        <xdr:cNvPr id="618" name="楕円 617"/>
        <xdr:cNvSpPr/>
      </xdr:nvSpPr>
      <xdr:spPr>
        <a:xfrm>
          <a:off x="1365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60198</xdr:rowOff>
    </xdr:from>
    <xdr:to>
      <xdr:col>76</xdr:col>
      <xdr:colOff>114300</xdr:colOff>
      <xdr:row>106</xdr:row>
      <xdr:rowOff>108204</xdr:rowOff>
    </xdr:to>
    <xdr:cxnSp macro="">
      <xdr:nvCxnSpPr>
        <xdr:cNvPr id="619" name="直線コネクタ 618"/>
        <xdr:cNvCxnSpPr/>
      </xdr:nvCxnSpPr>
      <xdr:spPr>
        <a:xfrm flipV="1">
          <a:off x="13703300" y="182338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0"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1"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22"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56405</xdr:rowOff>
    </xdr:from>
    <xdr:ext cx="405111" cy="259045"/>
    <xdr:sp macro="" textlink="">
      <xdr:nvSpPr>
        <xdr:cNvPr id="623" name="n_1mainValue【公民館】&#10;有形固定資産減価償却率"/>
        <xdr:cNvSpPr txBox="1"/>
      </xdr:nvSpPr>
      <xdr:spPr>
        <a:xfrm>
          <a:off x="15266044"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102125</xdr:rowOff>
    </xdr:from>
    <xdr:ext cx="405111" cy="259045"/>
    <xdr:sp macro="" textlink="">
      <xdr:nvSpPr>
        <xdr:cNvPr id="624" name="n_2mainValue【公民館】&#10;有形固定資産減価償却率"/>
        <xdr:cNvSpPr txBox="1"/>
      </xdr:nvSpPr>
      <xdr:spPr>
        <a:xfrm>
          <a:off x="14389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150131</xdr:rowOff>
    </xdr:from>
    <xdr:ext cx="405111" cy="259045"/>
    <xdr:sp macro="" textlink="">
      <xdr:nvSpPr>
        <xdr:cNvPr id="625" name="n_3mainValue【公民館】&#10;有形固定資産減価償却率"/>
        <xdr:cNvSpPr txBox="1"/>
      </xdr:nvSpPr>
      <xdr:spPr>
        <a:xfrm>
          <a:off x="13500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1" name="直線コネクタ 650"/>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2"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3" name="直線コネクタ 652"/>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4"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5" name="直線コネクタ 654"/>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56"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7" name="フローチャート: 判断 65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58" name="フローチャート: 判断 657"/>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59" name="フローチャート: 判断 658"/>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0" name="フローチャート: 判断 659"/>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74386</xdr:rowOff>
    </xdr:from>
    <xdr:to>
      <xdr:col>116</xdr:col>
      <xdr:colOff>114300</xdr:colOff>
      <xdr:row>103</xdr:row>
      <xdr:rowOff>4536</xdr:rowOff>
    </xdr:to>
    <xdr:sp macro="" textlink="">
      <xdr:nvSpPr>
        <xdr:cNvPr id="666" name="楕円 665"/>
        <xdr:cNvSpPr/>
      </xdr:nvSpPr>
      <xdr:spPr>
        <a:xfrm>
          <a:off x="22110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97263</xdr:rowOff>
    </xdr:from>
    <xdr:ext cx="469744" cy="259045"/>
    <xdr:sp macro="" textlink="">
      <xdr:nvSpPr>
        <xdr:cNvPr id="667" name="【公民館】&#10;一人当たり面積該当値テキスト"/>
        <xdr:cNvSpPr txBox="1"/>
      </xdr:nvSpPr>
      <xdr:spPr>
        <a:xfrm>
          <a:off x="22199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668" name="楕円 667"/>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125186</xdr:rowOff>
    </xdr:from>
    <xdr:to>
      <xdr:col>116</xdr:col>
      <xdr:colOff>63500</xdr:colOff>
      <xdr:row>102</xdr:row>
      <xdr:rowOff>144780</xdr:rowOff>
    </xdr:to>
    <xdr:cxnSp macro="">
      <xdr:nvCxnSpPr>
        <xdr:cNvPr id="669" name="直線コネクタ 668"/>
        <xdr:cNvCxnSpPr/>
      </xdr:nvCxnSpPr>
      <xdr:spPr>
        <a:xfrm flipV="1">
          <a:off x="21323300" y="176130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670" name="楕円 669"/>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167639</xdr:rowOff>
    </xdr:to>
    <xdr:cxnSp macro="">
      <xdr:nvCxnSpPr>
        <xdr:cNvPr id="671" name="直線コネクタ 670"/>
        <xdr:cNvCxnSpPr/>
      </xdr:nvCxnSpPr>
      <xdr:spPr>
        <a:xfrm flipV="1">
          <a:off x="20434300" y="17632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133169</xdr:rowOff>
    </xdr:from>
    <xdr:to>
      <xdr:col>102</xdr:col>
      <xdr:colOff>165100</xdr:colOff>
      <xdr:row>103</xdr:row>
      <xdr:rowOff>63319</xdr:rowOff>
    </xdr:to>
    <xdr:sp macro="" textlink="">
      <xdr:nvSpPr>
        <xdr:cNvPr id="672" name="楕円 671"/>
        <xdr:cNvSpPr/>
      </xdr:nvSpPr>
      <xdr:spPr>
        <a:xfrm>
          <a:off x="19494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12519</xdr:rowOff>
    </xdr:to>
    <xdr:cxnSp macro="">
      <xdr:nvCxnSpPr>
        <xdr:cNvPr id="673" name="直線コネクタ 672"/>
        <xdr:cNvCxnSpPr/>
      </xdr:nvCxnSpPr>
      <xdr:spPr>
        <a:xfrm flipV="1">
          <a:off x="19545300" y="176555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4"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75"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676" name="n_3ave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15257</xdr:rowOff>
    </xdr:from>
    <xdr:ext cx="469744" cy="259045"/>
    <xdr:sp macro="" textlink="">
      <xdr:nvSpPr>
        <xdr:cNvPr id="677" name="n_1main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678"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79846</xdr:rowOff>
    </xdr:from>
    <xdr:ext cx="469744" cy="259045"/>
    <xdr:sp macro="" textlink="">
      <xdr:nvSpPr>
        <xdr:cNvPr id="679" name="n_3mainValue【公民館】&#10;一人当たり面積"/>
        <xdr:cNvSpPr txBox="1"/>
      </xdr:nvSpPr>
      <xdr:spPr>
        <a:xfrm>
          <a:off x="19310427" y="17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年の町村合併により、県域の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％と広大な面積を有することとなった一方、人口については、県の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2,032,533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21,503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構成比となる当町では、住民一人当たりの道路及び、橋りょう・トンネルの一人当たり有形固定資産額が類似団体内順位だけでなく、岐阜県平均を見ても圧倒的に高い数値となっている。そのため、これらの維持にかかる住民一人当たりの負担も高くなる。道路や橋りょう・トンネルの有形固定資産減価償却率については平均的な数値となっているが、今後、維持補修や更新に係るコストの増加が懸念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は、類似団体平均値を上回っている。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これは、木造住宅があり、平成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初期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旧町村で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建設したもので耐用年数を経過したものやもうすぐ耐用年数を迎えるためである。解体撤去年次計画に基づき解体工事を実施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する予定である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保育所や学校施設の有形固定資産減価償却率が低くなっているのは、合併以降、旧町村の格差是正のため進めた複数の保育所建替え更新（Ｈ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おじま幼児園・Ｈ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かすが幼児園・たにぐみ幼児園・Ｈ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きよみず幼児園・Ｈ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やまと・きたがた幼児園）や、平成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谷汲地域の２つの小学校を統合をするため、谷汲小学校を新築したためである。合併以降、藤橋小中学校・長瀬小学校・久瀬小学校・久瀬中学校・春日中学校を統廃合により廃止にしたところであるが、少子化も伴い、一人当たり学校施設面積は類似団体内</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位となっている。町域が広い当町では、児童・生徒の通学環境の観点からも統廃合に限界があり、一人当たり学校面積の数値は、今後も同様の数値が続く。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2" name="楕円 71"/>
        <xdr:cNvSpPr/>
      </xdr:nvSpPr>
      <xdr:spPr>
        <a:xfrm>
          <a:off x="45847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3" name="【図書館】&#10;有形固定資産減価償却率該当値テキスト"/>
        <xdr:cNvSpPr txBox="1"/>
      </xdr:nvSpPr>
      <xdr:spPr>
        <a:xfrm>
          <a:off x="46736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4" name="楕円 73"/>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2722</xdr:rowOff>
    </xdr:from>
    <xdr:to>
      <xdr:col>24</xdr:col>
      <xdr:colOff>63500</xdr:colOff>
      <xdr:row>36</xdr:row>
      <xdr:rowOff>38644</xdr:rowOff>
    </xdr:to>
    <xdr:cxnSp macro="">
      <xdr:nvCxnSpPr>
        <xdr:cNvPr id="75" name="直線コネクタ 74"/>
        <xdr:cNvCxnSpPr/>
      </xdr:nvCxnSpPr>
      <xdr:spPr>
        <a:xfrm flipV="1">
          <a:off x="3797300" y="61749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23767</xdr:rowOff>
    </xdr:from>
    <xdr:to>
      <xdr:col>15</xdr:col>
      <xdr:colOff>101600</xdr:colOff>
      <xdr:row>36</xdr:row>
      <xdr:rowOff>125367</xdr:rowOff>
    </xdr:to>
    <xdr:sp macro="" textlink="">
      <xdr:nvSpPr>
        <xdr:cNvPr id="76" name="楕円 75"/>
        <xdr:cNvSpPr/>
      </xdr:nvSpPr>
      <xdr:spPr>
        <a:xfrm>
          <a:off x="2857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38644</xdr:rowOff>
    </xdr:from>
    <xdr:to>
      <xdr:col>19</xdr:col>
      <xdr:colOff>177800</xdr:colOff>
      <xdr:row>36</xdr:row>
      <xdr:rowOff>74567</xdr:rowOff>
    </xdr:to>
    <xdr:cxnSp macro="">
      <xdr:nvCxnSpPr>
        <xdr:cNvPr id="77" name="直線コネクタ 76"/>
        <xdr:cNvCxnSpPr/>
      </xdr:nvCxnSpPr>
      <xdr:spPr>
        <a:xfrm flipV="1">
          <a:off x="2908300" y="62108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8" name="楕円 77"/>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74567</xdr:rowOff>
    </xdr:from>
    <xdr:to>
      <xdr:col>15</xdr:col>
      <xdr:colOff>50800</xdr:colOff>
      <xdr:row>36</xdr:row>
      <xdr:rowOff>110490</xdr:rowOff>
    </xdr:to>
    <xdr:cxnSp macro="">
      <xdr:nvCxnSpPr>
        <xdr:cNvPr id="79" name="直線コネクタ 78"/>
        <xdr:cNvCxnSpPr/>
      </xdr:nvCxnSpPr>
      <xdr:spPr>
        <a:xfrm flipV="1">
          <a:off x="2019300" y="62467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3" name="n_1mainValue【図書館】&#10;有形固定資産減価償却率"/>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141894</xdr:rowOff>
    </xdr:from>
    <xdr:ext cx="405111" cy="259045"/>
    <xdr:sp macro="" textlink="">
      <xdr:nvSpPr>
        <xdr:cNvPr id="84" name="n_2mainValue【図書館】&#10;有形固定資産減価償却率"/>
        <xdr:cNvSpPr txBox="1"/>
      </xdr:nvSpPr>
      <xdr:spPr>
        <a:xfrm>
          <a:off x="2705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5" name="n_3mainValue【図書館】&#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24" name="楕円 123"/>
        <xdr:cNvSpPr/>
      </xdr:nvSpPr>
      <xdr:spPr>
        <a:xfrm>
          <a:off x="10426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53357</xdr:rowOff>
    </xdr:from>
    <xdr:ext cx="469744" cy="259045"/>
    <xdr:sp macro="" textlink="">
      <xdr:nvSpPr>
        <xdr:cNvPr id="125" name="【図書館】&#10;一人当たり面積該当値テキスト"/>
        <xdr:cNvSpPr txBox="1"/>
      </xdr:nvSpPr>
      <xdr:spPr>
        <a:xfrm>
          <a:off x="10515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133350</xdr:rowOff>
    </xdr:to>
    <xdr:cxnSp macro="">
      <xdr:nvCxnSpPr>
        <xdr:cNvPr id="127" name="直線コネクタ 126"/>
        <xdr:cNvCxnSpPr/>
      </xdr:nvCxnSpPr>
      <xdr:spPr>
        <a:xfrm flipV="1">
          <a:off x="9639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28" name="楕円 127"/>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140970</xdr:rowOff>
    </xdr:to>
    <xdr:cxnSp macro="">
      <xdr:nvCxnSpPr>
        <xdr:cNvPr id="129" name="直線コネクタ 128"/>
        <xdr:cNvCxnSpPr/>
      </xdr:nvCxnSpPr>
      <xdr:spPr>
        <a:xfrm flipV="1">
          <a:off x="8750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0" name="楕円 129"/>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148590</xdr:rowOff>
    </xdr:to>
    <xdr:cxnSp macro="">
      <xdr:nvCxnSpPr>
        <xdr:cNvPr id="131" name="直線コネクタ 130"/>
        <xdr:cNvCxnSpPr/>
      </xdr:nvCxnSpPr>
      <xdr:spPr>
        <a:xfrm flipV="1">
          <a:off x="7861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5"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36"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37" name="n_3main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7" name="楕円 176"/>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95267</xdr:rowOff>
    </xdr:from>
    <xdr:ext cx="405111" cy="259045"/>
    <xdr:sp macro="" textlink="">
      <xdr:nvSpPr>
        <xdr:cNvPr id="178" name="【体育館・プール】&#10;有形固定資産減価償却率該当値テキスト"/>
        <xdr:cNvSpPr txBox="1"/>
      </xdr:nvSpPr>
      <xdr:spPr>
        <a:xfrm>
          <a:off x="4673600"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79" name="楕円 178"/>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40005</xdr:rowOff>
    </xdr:to>
    <xdr:cxnSp macro="">
      <xdr:nvCxnSpPr>
        <xdr:cNvPr id="180" name="直線コネクタ 179"/>
        <xdr:cNvCxnSpPr/>
      </xdr:nvCxnSpPr>
      <xdr:spPr>
        <a:xfrm flipV="1">
          <a:off x="3797300" y="102831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81" name="楕円 180"/>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85725</xdr:rowOff>
    </xdr:to>
    <xdr:cxnSp macro="">
      <xdr:nvCxnSpPr>
        <xdr:cNvPr id="182" name="直線コネクタ 181"/>
        <xdr:cNvCxnSpPr/>
      </xdr:nvCxnSpPr>
      <xdr:spPr>
        <a:xfrm flipV="1">
          <a:off x="2908300" y="1032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83" name="楕円 182"/>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129540</xdr:rowOff>
    </xdr:to>
    <xdr:cxnSp macro="">
      <xdr:nvCxnSpPr>
        <xdr:cNvPr id="184" name="直線コネクタ 183"/>
        <xdr:cNvCxnSpPr/>
      </xdr:nvCxnSpPr>
      <xdr:spPr>
        <a:xfrm flipV="1">
          <a:off x="2019300" y="10372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81932</xdr:rowOff>
    </xdr:from>
    <xdr:ext cx="405111" cy="259045"/>
    <xdr:sp macro="" textlink="">
      <xdr:nvSpPr>
        <xdr:cNvPr id="188" name="n_1mainValue【体育館・プール】&#10;有形固定資産減価償却率"/>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89" name="n_2main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0" name="n_3main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35741</xdr:rowOff>
    </xdr:from>
    <xdr:to>
      <xdr:col>55</xdr:col>
      <xdr:colOff>50800</xdr:colOff>
      <xdr:row>59</xdr:row>
      <xdr:rowOff>137341</xdr:rowOff>
    </xdr:to>
    <xdr:sp macro="" textlink="">
      <xdr:nvSpPr>
        <xdr:cNvPr id="231" name="楕円 230"/>
        <xdr:cNvSpPr/>
      </xdr:nvSpPr>
      <xdr:spPr>
        <a:xfrm>
          <a:off x="10426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58618</xdr:rowOff>
    </xdr:from>
    <xdr:ext cx="469744" cy="259045"/>
    <xdr:sp macro="" textlink="">
      <xdr:nvSpPr>
        <xdr:cNvPr id="232" name="【体育館・プール】&#10;一人当たり面積該当値テキスト"/>
        <xdr:cNvSpPr txBox="1"/>
      </xdr:nvSpPr>
      <xdr:spPr>
        <a:xfrm>
          <a:off x="10515600" y="1000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33" name="楕円 232"/>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86541</xdr:rowOff>
    </xdr:from>
    <xdr:to>
      <xdr:col>55</xdr:col>
      <xdr:colOff>0</xdr:colOff>
      <xdr:row>59</xdr:row>
      <xdr:rowOff>102870</xdr:rowOff>
    </xdr:to>
    <xdr:cxnSp macro="">
      <xdr:nvCxnSpPr>
        <xdr:cNvPr id="234" name="直線コネクタ 233"/>
        <xdr:cNvCxnSpPr/>
      </xdr:nvCxnSpPr>
      <xdr:spPr>
        <a:xfrm flipV="1">
          <a:off x="9639300" y="102020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71665</xdr:rowOff>
    </xdr:from>
    <xdr:to>
      <xdr:col>46</xdr:col>
      <xdr:colOff>38100</xdr:colOff>
      <xdr:row>60</xdr:row>
      <xdr:rowOff>1815</xdr:rowOff>
    </xdr:to>
    <xdr:sp macro="" textlink="">
      <xdr:nvSpPr>
        <xdr:cNvPr id="235" name="楕円 234"/>
        <xdr:cNvSpPr/>
      </xdr:nvSpPr>
      <xdr:spPr>
        <a:xfrm>
          <a:off x="869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102870</xdr:rowOff>
    </xdr:from>
    <xdr:to>
      <xdr:col>50</xdr:col>
      <xdr:colOff>114300</xdr:colOff>
      <xdr:row>59</xdr:row>
      <xdr:rowOff>122465</xdr:rowOff>
    </xdr:to>
    <xdr:cxnSp macro="">
      <xdr:nvCxnSpPr>
        <xdr:cNvPr id="236" name="直線コネクタ 235"/>
        <xdr:cNvCxnSpPr/>
      </xdr:nvCxnSpPr>
      <xdr:spPr>
        <a:xfrm flipV="1">
          <a:off x="8750300" y="102184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84727</xdr:rowOff>
    </xdr:from>
    <xdr:to>
      <xdr:col>41</xdr:col>
      <xdr:colOff>101600</xdr:colOff>
      <xdr:row>60</xdr:row>
      <xdr:rowOff>14877</xdr:rowOff>
    </xdr:to>
    <xdr:sp macro="" textlink="">
      <xdr:nvSpPr>
        <xdr:cNvPr id="237" name="楕円 236"/>
        <xdr:cNvSpPr/>
      </xdr:nvSpPr>
      <xdr:spPr>
        <a:xfrm>
          <a:off x="781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122465</xdr:rowOff>
    </xdr:from>
    <xdr:to>
      <xdr:col>45</xdr:col>
      <xdr:colOff>177800</xdr:colOff>
      <xdr:row>59</xdr:row>
      <xdr:rowOff>135527</xdr:rowOff>
    </xdr:to>
    <xdr:cxnSp macro="">
      <xdr:nvCxnSpPr>
        <xdr:cNvPr id="238" name="直線コネクタ 237"/>
        <xdr:cNvCxnSpPr/>
      </xdr:nvCxnSpPr>
      <xdr:spPr>
        <a:xfrm flipV="1">
          <a:off x="7861300" y="10238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39"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40" name="n_2ave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42" name="n_1mainValue【体育館・プール】&#10;一人当たり面積"/>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18342</xdr:rowOff>
    </xdr:from>
    <xdr:ext cx="469744" cy="259045"/>
    <xdr:sp macro="" textlink="">
      <xdr:nvSpPr>
        <xdr:cNvPr id="243" name="n_2mainValue【体育館・プール】&#10;一人当たり面積"/>
        <xdr:cNvSpPr txBox="1"/>
      </xdr:nvSpPr>
      <xdr:spPr>
        <a:xfrm>
          <a:off x="8515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31404</xdr:rowOff>
    </xdr:from>
    <xdr:ext cx="469744" cy="259045"/>
    <xdr:sp macro="" textlink="">
      <xdr:nvSpPr>
        <xdr:cNvPr id="244" name="n_3mainValue【体育館・プール】&#10;一人当たり面積"/>
        <xdr:cNvSpPr txBox="1"/>
      </xdr:nvSpPr>
      <xdr:spPr>
        <a:xfrm>
          <a:off x="7626427" y="99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74"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84" name="楕円 283"/>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117491</xdr:rowOff>
    </xdr:from>
    <xdr:ext cx="405111" cy="259045"/>
    <xdr:sp macro="" textlink="">
      <xdr:nvSpPr>
        <xdr:cNvPr id="285" name="【福祉施設】&#10;有形固定資産減価償却率該当値テキスト"/>
        <xdr:cNvSpPr txBox="1"/>
      </xdr:nvSpPr>
      <xdr:spPr>
        <a:xfrm>
          <a:off x="4673600" y="145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74930</xdr:rowOff>
    </xdr:from>
    <xdr:to>
      <xdr:col>20</xdr:col>
      <xdr:colOff>38100</xdr:colOff>
      <xdr:row>86</xdr:row>
      <xdr:rowOff>5080</xdr:rowOff>
    </xdr:to>
    <xdr:sp macro="" textlink="">
      <xdr:nvSpPr>
        <xdr:cNvPr id="286" name="楕円 285"/>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125730</xdr:rowOff>
    </xdr:to>
    <xdr:cxnSp macro="">
      <xdr:nvCxnSpPr>
        <xdr:cNvPr id="287" name="直線コネクタ 286"/>
        <xdr:cNvCxnSpPr/>
      </xdr:nvCxnSpPr>
      <xdr:spPr>
        <a:xfrm flipV="1">
          <a:off x="3797300" y="146551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118745</xdr:rowOff>
    </xdr:from>
    <xdr:to>
      <xdr:col>15</xdr:col>
      <xdr:colOff>101600</xdr:colOff>
      <xdr:row>86</xdr:row>
      <xdr:rowOff>48895</xdr:rowOff>
    </xdr:to>
    <xdr:sp macro="" textlink="">
      <xdr:nvSpPr>
        <xdr:cNvPr id="288" name="楕円 287"/>
        <xdr:cNvSpPr/>
      </xdr:nvSpPr>
      <xdr:spPr>
        <a:xfrm>
          <a:off x="2857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125730</xdr:rowOff>
    </xdr:from>
    <xdr:to>
      <xdr:col>19</xdr:col>
      <xdr:colOff>177800</xdr:colOff>
      <xdr:row>85</xdr:row>
      <xdr:rowOff>169545</xdr:rowOff>
    </xdr:to>
    <xdr:cxnSp macro="">
      <xdr:nvCxnSpPr>
        <xdr:cNvPr id="289" name="直線コネクタ 288"/>
        <xdr:cNvCxnSpPr/>
      </xdr:nvCxnSpPr>
      <xdr:spPr>
        <a:xfrm flipV="1">
          <a:off x="2908300" y="14698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162561</xdr:rowOff>
    </xdr:from>
    <xdr:to>
      <xdr:col>10</xdr:col>
      <xdr:colOff>165100</xdr:colOff>
      <xdr:row>86</xdr:row>
      <xdr:rowOff>92711</xdr:rowOff>
    </xdr:to>
    <xdr:sp macro="" textlink="">
      <xdr:nvSpPr>
        <xdr:cNvPr id="290" name="楕円 289"/>
        <xdr:cNvSpPr/>
      </xdr:nvSpPr>
      <xdr:spPr>
        <a:xfrm>
          <a:off x="196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169545</xdr:rowOff>
    </xdr:from>
    <xdr:to>
      <xdr:col>15</xdr:col>
      <xdr:colOff>50800</xdr:colOff>
      <xdr:row>86</xdr:row>
      <xdr:rowOff>41911</xdr:rowOff>
    </xdr:to>
    <xdr:cxnSp macro="">
      <xdr:nvCxnSpPr>
        <xdr:cNvPr id="291" name="直線コネクタ 290"/>
        <xdr:cNvCxnSpPr/>
      </xdr:nvCxnSpPr>
      <xdr:spPr>
        <a:xfrm flipV="1">
          <a:off x="2019300" y="147427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92"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93"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94"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167657</xdr:rowOff>
    </xdr:from>
    <xdr:ext cx="405111" cy="259045"/>
    <xdr:sp macro="" textlink="">
      <xdr:nvSpPr>
        <xdr:cNvPr id="295" name="n_1mainValue【福祉施設】&#10;有形固定資産減価償却率"/>
        <xdr:cNvSpPr txBox="1"/>
      </xdr:nvSpPr>
      <xdr:spPr>
        <a:xfrm>
          <a:off x="35820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40022</xdr:rowOff>
    </xdr:from>
    <xdr:ext cx="405111" cy="259045"/>
    <xdr:sp macro="" textlink="">
      <xdr:nvSpPr>
        <xdr:cNvPr id="296" name="n_2mainValue【福祉施設】&#10;有形固定資産減価償却率"/>
        <xdr:cNvSpPr txBox="1"/>
      </xdr:nvSpPr>
      <xdr:spPr>
        <a:xfrm>
          <a:off x="27057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83838</xdr:rowOff>
    </xdr:from>
    <xdr:ext cx="405111" cy="259045"/>
    <xdr:sp macro="" textlink="">
      <xdr:nvSpPr>
        <xdr:cNvPr id="297" name="n_3mainValue【福祉施設】&#10;有形固定資産減価償却率"/>
        <xdr:cNvSpPr txBox="1"/>
      </xdr:nvSpPr>
      <xdr:spPr>
        <a:xfrm>
          <a:off x="1816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158750</xdr:rowOff>
    </xdr:from>
    <xdr:to>
      <xdr:col>55</xdr:col>
      <xdr:colOff>50800</xdr:colOff>
      <xdr:row>81</xdr:row>
      <xdr:rowOff>88900</xdr:rowOff>
    </xdr:to>
    <xdr:sp macro="" textlink="">
      <xdr:nvSpPr>
        <xdr:cNvPr id="336" name="楕円 335"/>
        <xdr:cNvSpPr/>
      </xdr:nvSpPr>
      <xdr:spPr>
        <a:xfrm>
          <a:off x="10426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10177</xdr:rowOff>
    </xdr:from>
    <xdr:ext cx="469744" cy="259045"/>
    <xdr:sp macro="" textlink="">
      <xdr:nvSpPr>
        <xdr:cNvPr id="337" name="【福祉施設】&#10;一人当たり面積該当値テキスト"/>
        <xdr:cNvSpPr txBox="1"/>
      </xdr:nvSpPr>
      <xdr:spPr>
        <a:xfrm>
          <a:off x="10515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38" name="楕円 337"/>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38100</xdr:rowOff>
    </xdr:from>
    <xdr:to>
      <xdr:col>55</xdr:col>
      <xdr:colOff>0</xdr:colOff>
      <xdr:row>81</xdr:row>
      <xdr:rowOff>57150</xdr:rowOff>
    </xdr:to>
    <xdr:cxnSp macro="">
      <xdr:nvCxnSpPr>
        <xdr:cNvPr id="339" name="直線コネクタ 338"/>
        <xdr:cNvCxnSpPr/>
      </xdr:nvCxnSpPr>
      <xdr:spPr>
        <a:xfrm flipV="1">
          <a:off x="9639300" y="13925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25400</xdr:rowOff>
    </xdr:from>
    <xdr:to>
      <xdr:col>46</xdr:col>
      <xdr:colOff>38100</xdr:colOff>
      <xdr:row>81</xdr:row>
      <xdr:rowOff>127000</xdr:rowOff>
    </xdr:to>
    <xdr:sp macro="" textlink="">
      <xdr:nvSpPr>
        <xdr:cNvPr id="340" name="楕円 339"/>
        <xdr:cNvSpPr/>
      </xdr:nvSpPr>
      <xdr:spPr>
        <a:xfrm>
          <a:off x="8699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76200</xdr:rowOff>
    </xdr:to>
    <xdr:cxnSp macro="">
      <xdr:nvCxnSpPr>
        <xdr:cNvPr id="341" name="直線コネクタ 340"/>
        <xdr:cNvCxnSpPr/>
      </xdr:nvCxnSpPr>
      <xdr:spPr>
        <a:xfrm flipV="1">
          <a:off x="8750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36830</xdr:rowOff>
    </xdr:from>
    <xdr:to>
      <xdr:col>41</xdr:col>
      <xdr:colOff>101600</xdr:colOff>
      <xdr:row>81</xdr:row>
      <xdr:rowOff>138430</xdr:rowOff>
    </xdr:to>
    <xdr:sp macro="" textlink="">
      <xdr:nvSpPr>
        <xdr:cNvPr id="342" name="楕円 341"/>
        <xdr:cNvSpPr/>
      </xdr:nvSpPr>
      <xdr:spPr>
        <a:xfrm>
          <a:off x="781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76200</xdr:rowOff>
    </xdr:from>
    <xdr:to>
      <xdr:col>45</xdr:col>
      <xdr:colOff>177800</xdr:colOff>
      <xdr:row>81</xdr:row>
      <xdr:rowOff>87630</xdr:rowOff>
    </xdr:to>
    <xdr:cxnSp macro="">
      <xdr:nvCxnSpPr>
        <xdr:cNvPr id="343" name="直線コネクタ 342"/>
        <xdr:cNvCxnSpPr/>
      </xdr:nvCxnSpPr>
      <xdr:spPr>
        <a:xfrm flipV="1">
          <a:off x="7861300" y="1396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44"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45" name="n_2aveValue【福祉施設】&#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47" name="n_1main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143527</xdr:rowOff>
    </xdr:from>
    <xdr:ext cx="469744" cy="259045"/>
    <xdr:sp macro="" textlink="">
      <xdr:nvSpPr>
        <xdr:cNvPr id="348" name="n_2mainValue【福祉施設】&#10;一人当たり面積"/>
        <xdr:cNvSpPr txBox="1"/>
      </xdr:nvSpPr>
      <xdr:spPr>
        <a:xfrm>
          <a:off x="8515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154957</xdr:rowOff>
    </xdr:from>
    <xdr:ext cx="469744" cy="259045"/>
    <xdr:sp macro="" textlink="">
      <xdr:nvSpPr>
        <xdr:cNvPr id="349" name="n_3mainValue【福祉施設】&#10;一人当たり面積"/>
        <xdr:cNvSpPr txBox="1"/>
      </xdr:nvSpPr>
      <xdr:spPr>
        <a:xfrm>
          <a:off x="76264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79"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109220</xdr:rowOff>
    </xdr:from>
    <xdr:to>
      <xdr:col>24</xdr:col>
      <xdr:colOff>114300</xdr:colOff>
      <xdr:row>108</xdr:row>
      <xdr:rowOff>39370</xdr:rowOff>
    </xdr:to>
    <xdr:sp macro="" textlink="">
      <xdr:nvSpPr>
        <xdr:cNvPr id="389" name="楕円 388"/>
        <xdr:cNvSpPr/>
      </xdr:nvSpPr>
      <xdr:spPr>
        <a:xfrm>
          <a:off x="4584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24147</xdr:rowOff>
    </xdr:from>
    <xdr:ext cx="405111" cy="259045"/>
    <xdr:sp macro="" textlink="">
      <xdr:nvSpPr>
        <xdr:cNvPr id="390" name="【市民会館】&#10;有形固定資産減価償却率該当値テキスト"/>
        <xdr:cNvSpPr txBox="1"/>
      </xdr:nvSpPr>
      <xdr:spPr>
        <a:xfrm>
          <a:off x="4673600"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103505</xdr:rowOff>
    </xdr:from>
    <xdr:to>
      <xdr:col>20</xdr:col>
      <xdr:colOff>38100</xdr:colOff>
      <xdr:row>108</xdr:row>
      <xdr:rowOff>33655</xdr:rowOff>
    </xdr:to>
    <xdr:sp macro="" textlink="">
      <xdr:nvSpPr>
        <xdr:cNvPr id="391" name="楕円 390"/>
        <xdr:cNvSpPr/>
      </xdr:nvSpPr>
      <xdr:spPr>
        <a:xfrm>
          <a:off x="3746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154305</xdr:rowOff>
    </xdr:from>
    <xdr:to>
      <xdr:col>24</xdr:col>
      <xdr:colOff>63500</xdr:colOff>
      <xdr:row>107</xdr:row>
      <xdr:rowOff>160020</xdr:rowOff>
    </xdr:to>
    <xdr:cxnSp macro="">
      <xdr:nvCxnSpPr>
        <xdr:cNvPr id="392" name="直線コネクタ 391"/>
        <xdr:cNvCxnSpPr/>
      </xdr:nvCxnSpPr>
      <xdr:spPr>
        <a:xfrm>
          <a:off x="3797300" y="18499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33020</xdr:rowOff>
    </xdr:from>
    <xdr:to>
      <xdr:col>15</xdr:col>
      <xdr:colOff>101600</xdr:colOff>
      <xdr:row>108</xdr:row>
      <xdr:rowOff>134620</xdr:rowOff>
    </xdr:to>
    <xdr:sp macro="" textlink="">
      <xdr:nvSpPr>
        <xdr:cNvPr id="393" name="楕円 392"/>
        <xdr:cNvSpPr/>
      </xdr:nvSpPr>
      <xdr:spPr>
        <a:xfrm>
          <a:off x="2857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154305</xdr:rowOff>
    </xdr:from>
    <xdr:to>
      <xdr:col>19</xdr:col>
      <xdr:colOff>177800</xdr:colOff>
      <xdr:row>108</xdr:row>
      <xdr:rowOff>83820</xdr:rowOff>
    </xdr:to>
    <xdr:cxnSp macro="">
      <xdr:nvCxnSpPr>
        <xdr:cNvPr id="394" name="直線コネクタ 393"/>
        <xdr:cNvCxnSpPr/>
      </xdr:nvCxnSpPr>
      <xdr:spPr>
        <a:xfrm flipV="1">
          <a:off x="2908300" y="184994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133986</xdr:rowOff>
    </xdr:from>
    <xdr:to>
      <xdr:col>10</xdr:col>
      <xdr:colOff>165100</xdr:colOff>
      <xdr:row>109</xdr:row>
      <xdr:rowOff>64136</xdr:rowOff>
    </xdr:to>
    <xdr:sp macro="" textlink="">
      <xdr:nvSpPr>
        <xdr:cNvPr id="395" name="楕円 394"/>
        <xdr:cNvSpPr/>
      </xdr:nvSpPr>
      <xdr:spPr>
        <a:xfrm>
          <a:off x="19685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83820</xdr:rowOff>
    </xdr:from>
    <xdr:to>
      <xdr:col>15</xdr:col>
      <xdr:colOff>50800</xdr:colOff>
      <xdr:row>109</xdr:row>
      <xdr:rowOff>13336</xdr:rowOff>
    </xdr:to>
    <xdr:cxnSp macro="">
      <xdr:nvCxnSpPr>
        <xdr:cNvPr id="396" name="直線コネクタ 395"/>
        <xdr:cNvCxnSpPr/>
      </xdr:nvCxnSpPr>
      <xdr:spPr>
        <a:xfrm flipV="1">
          <a:off x="2019300" y="186004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9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9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9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24782</xdr:rowOff>
    </xdr:from>
    <xdr:ext cx="405111" cy="259045"/>
    <xdr:sp macro="" textlink="">
      <xdr:nvSpPr>
        <xdr:cNvPr id="400" name="n_1mainValue【市民会館】&#10;有形固定資産減価償却率"/>
        <xdr:cNvSpPr txBox="1"/>
      </xdr:nvSpPr>
      <xdr:spPr>
        <a:xfrm>
          <a:off x="3582044"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125747</xdr:rowOff>
    </xdr:from>
    <xdr:ext cx="405111" cy="259045"/>
    <xdr:sp macro="" textlink="">
      <xdr:nvSpPr>
        <xdr:cNvPr id="401" name="n_2mainValue【市民会館】&#10;有形固定資産減価償却率"/>
        <xdr:cNvSpPr txBox="1"/>
      </xdr:nvSpPr>
      <xdr:spPr>
        <a:xfrm>
          <a:off x="2705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55263</xdr:rowOff>
    </xdr:from>
    <xdr:ext cx="405111" cy="259045"/>
    <xdr:sp macro="" textlink="">
      <xdr:nvSpPr>
        <xdr:cNvPr id="402" name="n_3mainValue【市民会館】&#10;有形固定資産減価償却率"/>
        <xdr:cNvSpPr txBox="1"/>
      </xdr:nvSpPr>
      <xdr:spPr>
        <a:xfrm>
          <a:off x="1816744" y="187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158750</xdr:rowOff>
    </xdr:from>
    <xdr:to>
      <xdr:col>55</xdr:col>
      <xdr:colOff>50800</xdr:colOff>
      <xdr:row>100</xdr:row>
      <xdr:rowOff>88900</xdr:rowOff>
    </xdr:to>
    <xdr:sp macro="" textlink="">
      <xdr:nvSpPr>
        <xdr:cNvPr id="441" name="楕円 440"/>
        <xdr:cNvSpPr/>
      </xdr:nvSpPr>
      <xdr:spPr>
        <a:xfrm>
          <a:off x="10426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111777</xdr:rowOff>
    </xdr:from>
    <xdr:ext cx="469744" cy="259045"/>
    <xdr:sp macro="" textlink="">
      <xdr:nvSpPr>
        <xdr:cNvPr id="442" name="【市民会館】&#10;一人当たり面積該当値テキスト"/>
        <xdr:cNvSpPr txBox="1"/>
      </xdr:nvSpPr>
      <xdr:spPr>
        <a:xfrm>
          <a:off x="105156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17780</xdr:rowOff>
    </xdr:from>
    <xdr:to>
      <xdr:col>50</xdr:col>
      <xdr:colOff>165100</xdr:colOff>
      <xdr:row>100</xdr:row>
      <xdr:rowOff>119380</xdr:rowOff>
    </xdr:to>
    <xdr:sp macro="" textlink="">
      <xdr:nvSpPr>
        <xdr:cNvPr id="443" name="楕円 442"/>
        <xdr:cNvSpPr/>
      </xdr:nvSpPr>
      <xdr:spPr>
        <a:xfrm>
          <a:off x="9588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38100</xdr:rowOff>
    </xdr:from>
    <xdr:to>
      <xdr:col>55</xdr:col>
      <xdr:colOff>0</xdr:colOff>
      <xdr:row>100</xdr:row>
      <xdr:rowOff>68580</xdr:rowOff>
    </xdr:to>
    <xdr:cxnSp macro="">
      <xdr:nvCxnSpPr>
        <xdr:cNvPr id="444" name="直線コネクタ 443"/>
        <xdr:cNvCxnSpPr/>
      </xdr:nvCxnSpPr>
      <xdr:spPr>
        <a:xfrm flipV="1">
          <a:off x="9639300" y="17183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48261</xdr:rowOff>
    </xdr:from>
    <xdr:to>
      <xdr:col>46</xdr:col>
      <xdr:colOff>38100</xdr:colOff>
      <xdr:row>100</xdr:row>
      <xdr:rowOff>149861</xdr:rowOff>
    </xdr:to>
    <xdr:sp macro="" textlink="">
      <xdr:nvSpPr>
        <xdr:cNvPr id="445" name="楕円 444"/>
        <xdr:cNvSpPr/>
      </xdr:nvSpPr>
      <xdr:spPr>
        <a:xfrm>
          <a:off x="8699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68580</xdr:rowOff>
    </xdr:from>
    <xdr:to>
      <xdr:col>50</xdr:col>
      <xdr:colOff>114300</xdr:colOff>
      <xdr:row>100</xdr:row>
      <xdr:rowOff>99061</xdr:rowOff>
    </xdr:to>
    <xdr:cxnSp macro="">
      <xdr:nvCxnSpPr>
        <xdr:cNvPr id="446" name="直線コネクタ 445"/>
        <xdr:cNvCxnSpPr/>
      </xdr:nvCxnSpPr>
      <xdr:spPr>
        <a:xfrm flipV="1">
          <a:off x="8750300" y="17213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67311</xdr:rowOff>
    </xdr:from>
    <xdr:to>
      <xdr:col>41</xdr:col>
      <xdr:colOff>101600</xdr:colOff>
      <xdr:row>100</xdr:row>
      <xdr:rowOff>168911</xdr:rowOff>
    </xdr:to>
    <xdr:sp macro="" textlink="">
      <xdr:nvSpPr>
        <xdr:cNvPr id="447" name="楕円 446"/>
        <xdr:cNvSpPr/>
      </xdr:nvSpPr>
      <xdr:spPr>
        <a:xfrm>
          <a:off x="7810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99061</xdr:rowOff>
    </xdr:from>
    <xdr:to>
      <xdr:col>45</xdr:col>
      <xdr:colOff>177800</xdr:colOff>
      <xdr:row>100</xdr:row>
      <xdr:rowOff>118111</xdr:rowOff>
    </xdr:to>
    <xdr:cxnSp macro="">
      <xdr:nvCxnSpPr>
        <xdr:cNvPr id="448" name="直線コネクタ 447"/>
        <xdr:cNvCxnSpPr/>
      </xdr:nvCxnSpPr>
      <xdr:spPr>
        <a:xfrm flipV="1">
          <a:off x="7861300" y="17244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135907</xdr:rowOff>
    </xdr:from>
    <xdr:ext cx="469744" cy="259045"/>
    <xdr:sp macro="" textlink="">
      <xdr:nvSpPr>
        <xdr:cNvPr id="452" name="n_1mainValue【市民会館】&#10;一人当たり面積"/>
        <xdr:cNvSpPr txBox="1"/>
      </xdr:nvSpPr>
      <xdr:spPr>
        <a:xfrm>
          <a:off x="93917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166388</xdr:rowOff>
    </xdr:from>
    <xdr:ext cx="469744" cy="259045"/>
    <xdr:sp macro="" textlink="">
      <xdr:nvSpPr>
        <xdr:cNvPr id="453" name="n_2mainValue【市民会館】&#10;一人当たり面積"/>
        <xdr:cNvSpPr txBox="1"/>
      </xdr:nvSpPr>
      <xdr:spPr>
        <a:xfrm>
          <a:off x="8515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13988</xdr:rowOff>
    </xdr:from>
    <xdr:ext cx="469744" cy="259045"/>
    <xdr:sp macro="" textlink="">
      <xdr:nvSpPr>
        <xdr:cNvPr id="454" name="n_3mainValue【市民会館】&#10;一人当たり面積"/>
        <xdr:cNvSpPr txBox="1"/>
      </xdr:nvSpPr>
      <xdr:spPr>
        <a:xfrm>
          <a:off x="7626427" y="169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94" name="楕円 493"/>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95"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96" name="楕円 495"/>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89535</xdr:rowOff>
    </xdr:to>
    <xdr:cxnSp macro="">
      <xdr:nvCxnSpPr>
        <xdr:cNvPr id="497" name="直線コネクタ 496"/>
        <xdr:cNvCxnSpPr/>
      </xdr:nvCxnSpPr>
      <xdr:spPr>
        <a:xfrm flipV="1">
          <a:off x="15481300" y="67132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98" name="楕円 497"/>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39</xdr:row>
      <xdr:rowOff>89535</xdr:rowOff>
    </xdr:to>
    <xdr:cxnSp macro="">
      <xdr:nvCxnSpPr>
        <xdr:cNvPr id="499" name="直線コネクタ 498"/>
        <xdr:cNvCxnSpPr/>
      </xdr:nvCxnSpPr>
      <xdr:spPr>
        <a:xfrm>
          <a:off x="14592300" y="653986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00" name="楕円 499"/>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85725</xdr:rowOff>
    </xdr:to>
    <xdr:cxnSp macro="">
      <xdr:nvCxnSpPr>
        <xdr:cNvPr id="501" name="直線コネクタ 500"/>
        <xdr:cNvCxnSpPr/>
      </xdr:nvCxnSpPr>
      <xdr:spPr>
        <a:xfrm flipV="1">
          <a:off x="13703300" y="65398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4"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05" name="n_1mainValue【一般廃棄物処理施設】&#10;有形固定資産減価償却率"/>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06" name="n_2main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07" name="n_3mainValue【一般廃棄物処理施設】&#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38"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43273</xdr:rowOff>
    </xdr:from>
    <xdr:to>
      <xdr:col>116</xdr:col>
      <xdr:colOff>114300</xdr:colOff>
      <xdr:row>41</xdr:row>
      <xdr:rowOff>144873</xdr:rowOff>
    </xdr:to>
    <xdr:sp macro="" textlink="">
      <xdr:nvSpPr>
        <xdr:cNvPr id="548" name="楕円 547"/>
        <xdr:cNvSpPr/>
      </xdr:nvSpPr>
      <xdr:spPr>
        <a:xfrm>
          <a:off x="22110700" y="7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21700</xdr:rowOff>
    </xdr:from>
    <xdr:ext cx="534377" cy="259045"/>
    <xdr:sp macro="" textlink="">
      <xdr:nvSpPr>
        <xdr:cNvPr id="549" name="【一般廃棄物処理施設】&#10;一人当たり有形固定資産（償却資産）額該当値テキスト"/>
        <xdr:cNvSpPr txBox="1"/>
      </xdr:nvSpPr>
      <xdr:spPr>
        <a:xfrm>
          <a:off x="22199600" y="70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45059</xdr:rowOff>
    </xdr:from>
    <xdr:to>
      <xdr:col>112</xdr:col>
      <xdr:colOff>38100</xdr:colOff>
      <xdr:row>41</xdr:row>
      <xdr:rowOff>146659</xdr:rowOff>
    </xdr:to>
    <xdr:sp macro="" textlink="">
      <xdr:nvSpPr>
        <xdr:cNvPr id="550" name="楕円 549"/>
        <xdr:cNvSpPr/>
      </xdr:nvSpPr>
      <xdr:spPr>
        <a:xfrm>
          <a:off x="21272500" y="70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94073</xdr:rowOff>
    </xdr:from>
    <xdr:to>
      <xdr:col>116</xdr:col>
      <xdr:colOff>63500</xdr:colOff>
      <xdr:row>41</xdr:row>
      <xdr:rowOff>95859</xdr:rowOff>
    </xdr:to>
    <xdr:cxnSp macro="">
      <xdr:nvCxnSpPr>
        <xdr:cNvPr id="551" name="直線コネクタ 550"/>
        <xdr:cNvCxnSpPr/>
      </xdr:nvCxnSpPr>
      <xdr:spPr>
        <a:xfrm flipV="1">
          <a:off x="21323300" y="7123523"/>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89859</xdr:rowOff>
    </xdr:from>
    <xdr:to>
      <xdr:col>107</xdr:col>
      <xdr:colOff>101600</xdr:colOff>
      <xdr:row>42</xdr:row>
      <xdr:rowOff>20009</xdr:rowOff>
    </xdr:to>
    <xdr:sp macro="" textlink="">
      <xdr:nvSpPr>
        <xdr:cNvPr id="552" name="楕円 551"/>
        <xdr:cNvSpPr/>
      </xdr:nvSpPr>
      <xdr:spPr>
        <a:xfrm>
          <a:off x="20383500" y="71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95859</xdr:rowOff>
    </xdr:from>
    <xdr:to>
      <xdr:col>111</xdr:col>
      <xdr:colOff>177800</xdr:colOff>
      <xdr:row>41</xdr:row>
      <xdr:rowOff>140659</xdr:rowOff>
    </xdr:to>
    <xdr:cxnSp macro="">
      <xdr:nvCxnSpPr>
        <xdr:cNvPr id="553" name="直線コネクタ 552"/>
        <xdr:cNvCxnSpPr/>
      </xdr:nvCxnSpPr>
      <xdr:spPr>
        <a:xfrm flipV="1">
          <a:off x="20434300" y="7125309"/>
          <a:ext cx="889000" cy="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91674</xdr:rowOff>
    </xdr:from>
    <xdr:to>
      <xdr:col>102</xdr:col>
      <xdr:colOff>165100</xdr:colOff>
      <xdr:row>42</xdr:row>
      <xdr:rowOff>21824</xdr:rowOff>
    </xdr:to>
    <xdr:sp macro="" textlink="">
      <xdr:nvSpPr>
        <xdr:cNvPr id="554" name="楕円 553"/>
        <xdr:cNvSpPr/>
      </xdr:nvSpPr>
      <xdr:spPr>
        <a:xfrm>
          <a:off x="19494500" y="71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140659</xdr:rowOff>
    </xdr:from>
    <xdr:to>
      <xdr:col>107</xdr:col>
      <xdr:colOff>50800</xdr:colOff>
      <xdr:row>41</xdr:row>
      <xdr:rowOff>142474</xdr:rowOff>
    </xdr:to>
    <xdr:cxnSp macro="">
      <xdr:nvCxnSpPr>
        <xdr:cNvPr id="555" name="直線コネクタ 554"/>
        <xdr:cNvCxnSpPr/>
      </xdr:nvCxnSpPr>
      <xdr:spPr>
        <a:xfrm flipV="1">
          <a:off x="19545300" y="7170109"/>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57"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8"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137786</xdr:rowOff>
    </xdr:from>
    <xdr:ext cx="534377" cy="259045"/>
    <xdr:sp macro="" textlink="">
      <xdr:nvSpPr>
        <xdr:cNvPr id="559" name="n_1mainValue【一般廃棄物処理施設】&#10;一人当たり有形固定資産（償却資産）額"/>
        <xdr:cNvSpPr txBox="1"/>
      </xdr:nvSpPr>
      <xdr:spPr>
        <a:xfrm>
          <a:off x="21043411" y="71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11136</xdr:rowOff>
    </xdr:from>
    <xdr:ext cx="534377" cy="259045"/>
    <xdr:sp macro="" textlink="">
      <xdr:nvSpPr>
        <xdr:cNvPr id="560" name="n_2mainValue【一般廃棄物処理施設】&#10;一人当たり有形固定資産（償却資産）額"/>
        <xdr:cNvSpPr txBox="1"/>
      </xdr:nvSpPr>
      <xdr:spPr>
        <a:xfrm>
          <a:off x="20167111" y="72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12951</xdr:rowOff>
    </xdr:from>
    <xdr:ext cx="534377" cy="259045"/>
    <xdr:sp macro="" textlink="">
      <xdr:nvSpPr>
        <xdr:cNvPr id="561" name="n_3mainValue【一般廃棄物処理施設】&#10;一人当たり有形固定資産（償却資産）額"/>
        <xdr:cNvSpPr txBox="1"/>
      </xdr:nvSpPr>
      <xdr:spPr>
        <a:xfrm>
          <a:off x="19278111" y="72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600" name="楕円 599"/>
        <xdr:cNvSpPr/>
      </xdr:nvSpPr>
      <xdr:spPr>
        <a:xfrm>
          <a:off x="16268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137812</xdr:rowOff>
    </xdr:from>
    <xdr:ext cx="405111" cy="259045"/>
    <xdr:sp macro="" textlink="">
      <xdr:nvSpPr>
        <xdr:cNvPr id="601" name="【保健センター・保健所】&#10;有形固定資産減価償却率該当値テキスト"/>
        <xdr:cNvSpPr txBox="1"/>
      </xdr:nvSpPr>
      <xdr:spPr>
        <a:xfrm>
          <a:off x="16357600"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602" name="楕円 601"/>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165735</xdr:rowOff>
    </xdr:from>
    <xdr:to>
      <xdr:col>85</xdr:col>
      <xdr:colOff>127000</xdr:colOff>
      <xdr:row>57</xdr:row>
      <xdr:rowOff>38100</xdr:rowOff>
    </xdr:to>
    <xdr:cxnSp macro="">
      <xdr:nvCxnSpPr>
        <xdr:cNvPr id="603" name="直線コネクタ 602"/>
        <xdr:cNvCxnSpPr/>
      </xdr:nvCxnSpPr>
      <xdr:spPr>
        <a:xfrm flipV="1">
          <a:off x="15481300" y="97669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04" name="楕円 603"/>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57</xdr:row>
      <xdr:rowOff>80010</xdr:rowOff>
    </xdr:to>
    <xdr:cxnSp macro="">
      <xdr:nvCxnSpPr>
        <xdr:cNvPr id="605" name="直線コネクタ 604"/>
        <xdr:cNvCxnSpPr/>
      </xdr:nvCxnSpPr>
      <xdr:spPr>
        <a:xfrm flipV="1">
          <a:off x="14592300" y="9810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606" name="楕円 605"/>
        <xdr:cNvSpPr/>
      </xdr:nvSpPr>
      <xdr:spPr>
        <a:xfrm>
          <a:off x="13652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123825</xdr:rowOff>
    </xdr:to>
    <xdr:cxnSp macro="">
      <xdr:nvCxnSpPr>
        <xdr:cNvPr id="607" name="直線コネクタ 606"/>
        <xdr:cNvCxnSpPr/>
      </xdr:nvCxnSpPr>
      <xdr:spPr>
        <a:xfrm flipV="1">
          <a:off x="13703300" y="98526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611" name="n_1mainValue【保健センター・保健所】&#10;有形固定資産減価償却率"/>
        <xdr:cNvSpPr txBox="1"/>
      </xdr:nvSpPr>
      <xdr:spPr>
        <a:xfrm>
          <a:off x="15266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12" name="n_2mainValue【保健センター・保健所】&#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613" name="n_3mainValue【保健センター・保健所】&#10;有形固定資産減価償却率"/>
        <xdr:cNvSpPr txBox="1"/>
      </xdr:nvSpPr>
      <xdr:spPr>
        <a:xfrm>
          <a:off x="13500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42"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52" name="楕円 651"/>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101617</xdr:rowOff>
    </xdr:from>
    <xdr:ext cx="469744" cy="259045"/>
    <xdr:sp macro="" textlink="">
      <xdr:nvSpPr>
        <xdr:cNvPr id="653" name="【保健センター・保健所】&#10;一人当たり面積該当値テキスト"/>
        <xdr:cNvSpPr txBox="1"/>
      </xdr:nvSpPr>
      <xdr:spPr>
        <a:xfrm>
          <a:off x="221996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54" name="楕円 653"/>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133350</xdr:rowOff>
    </xdr:to>
    <xdr:cxnSp macro="">
      <xdr:nvCxnSpPr>
        <xdr:cNvPr id="655" name="直線コネクタ 654"/>
        <xdr:cNvCxnSpPr/>
      </xdr:nvCxnSpPr>
      <xdr:spPr>
        <a:xfrm flipV="1">
          <a:off x="21323300" y="1075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90170</xdr:rowOff>
    </xdr:from>
    <xdr:to>
      <xdr:col>107</xdr:col>
      <xdr:colOff>101600</xdr:colOff>
      <xdr:row>63</xdr:row>
      <xdr:rowOff>20320</xdr:rowOff>
    </xdr:to>
    <xdr:sp macro="" textlink="">
      <xdr:nvSpPr>
        <xdr:cNvPr id="656" name="楕円 655"/>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140970</xdr:rowOff>
    </xdr:to>
    <xdr:cxnSp macro="">
      <xdr:nvCxnSpPr>
        <xdr:cNvPr id="657" name="直線コネクタ 656"/>
        <xdr:cNvCxnSpPr/>
      </xdr:nvCxnSpPr>
      <xdr:spPr>
        <a:xfrm flipV="1">
          <a:off x="20434300" y="1076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58" name="楕円 657"/>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144780</xdr:rowOff>
    </xdr:to>
    <xdr:cxnSp macro="">
      <xdr:nvCxnSpPr>
        <xdr:cNvPr id="659" name="直線コネクタ 658"/>
        <xdr:cNvCxnSpPr/>
      </xdr:nvCxnSpPr>
      <xdr:spPr>
        <a:xfrm flipV="1">
          <a:off x="19545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660"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61"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62"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29227</xdr:rowOff>
    </xdr:from>
    <xdr:ext cx="469744" cy="259045"/>
    <xdr:sp macro="" textlink="">
      <xdr:nvSpPr>
        <xdr:cNvPr id="663" name="n_1mainValue【保健センター・保健所】&#10;一人当たり面積"/>
        <xdr:cNvSpPr txBox="1"/>
      </xdr:nvSpPr>
      <xdr:spPr>
        <a:xfrm>
          <a:off x="210757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664" name="n_2mainValue【保健センター・保健所】&#10;一人当たり面積"/>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65" name="n_3main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96"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59145</xdr:rowOff>
    </xdr:from>
    <xdr:to>
      <xdr:col>85</xdr:col>
      <xdr:colOff>177800</xdr:colOff>
      <xdr:row>81</xdr:row>
      <xdr:rowOff>160745</xdr:rowOff>
    </xdr:to>
    <xdr:sp macro="" textlink="">
      <xdr:nvSpPr>
        <xdr:cNvPr id="706" name="楕円 705"/>
        <xdr:cNvSpPr/>
      </xdr:nvSpPr>
      <xdr:spPr>
        <a:xfrm>
          <a:off x="162687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82022</xdr:rowOff>
    </xdr:from>
    <xdr:ext cx="405111" cy="259045"/>
    <xdr:sp macro="" textlink="">
      <xdr:nvSpPr>
        <xdr:cNvPr id="707" name="【消防施設】&#10;有形固定資産減価償却率該当値テキスト"/>
        <xdr:cNvSpPr txBox="1"/>
      </xdr:nvSpPr>
      <xdr:spPr>
        <a:xfrm>
          <a:off x="16357600" y="137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708" name="楕円 707"/>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109945</xdr:rowOff>
    </xdr:from>
    <xdr:to>
      <xdr:col>85</xdr:col>
      <xdr:colOff>127000</xdr:colOff>
      <xdr:row>81</xdr:row>
      <xdr:rowOff>114844</xdr:rowOff>
    </xdr:to>
    <xdr:cxnSp macro="">
      <xdr:nvCxnSpPr>
        <xdr:cNvPr id="709" name="直線コネクタ 708"/>
        <xdr:cNvCxnSpPr/>
      </xdr:nvCxnSpPr>
      <xdr:spPr>
        <a:xfrm flipV="1">
          <a:off x="15481300" y="139973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710" name="楕円 709"/>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150768</xdr:rowOff>
    </xdr:to>
    <xdr:cxnSp macro="">
      <xdr:nvCxnSpPr>
        <xdr:cNvPr id="711" name="直線コネクタ 710"/>
        <xdr:cNvCxnSpPr/>
      </xdr:nvCxnSpPr>
      <xdr:spPr>
        <a:xfrm flipV="1">
          <a:off x="14592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47716</xdr:rowOff>
    </xdr:from>
    <xdr:to>
      <xdr:col>72</xdr:col>
      <xdr:colOff>38100</xdr:colOff>
      <xdr:row>81</xdr:row>
      <xdr:rowOff>149316</xdr:rowOff>
    </xdr:to>
    <xdr:sp macro="" textlink="">
      <xdr:nvSpPr>
        <xdr:cNvPr id="712" name="楕円 711"/>
        <xdr:cNvSpPr/>
      </xdr:nvSpPr>
      <xdr:spPr>
        <a:xfrm>
          <a:off x="13652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98516</xdr:rowOff>
    </xdr:from>
    <xdr:to>
      <xdr:col>76</xdr:col>
      <xdr:colOff>114300</xdr:colOff>
      <xdr:row>81</xdr:row>
      <xdr:rowOff>150768</xdr:rowOff>
    </xdr:to>
    <xdr:cxnSp macro="">
      <xdr:nvCxnSpPr>
        <xdr:cNvPr id="713" name="直線コネクタ 712"/>
        <xdr:cNvCxnSpPr/>
      </xdr:nvCxnSpPr>
      <xdr:spPr>
        <a:xfrm>
          <a:off x="13703300" y="139859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715"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716"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10721</xdr:rowOff>
    </xdr:from>
    <xdr:ext cx="405111" cy="259045"/>
    <xdr:sp macro="" textlink="">
      <xdr:nvSpPr>
        <xdr:cNvPr id="717" name="n_1mainValue【消防施設】&#10;有形固定資産減価償却率"/>
        <xdr:cNvSpPr txBox="1"/>
      </xdr:nvSpPr>
      <xdr:spPr>
        <a:xfrm>
          <a:off x="15266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18" name="n_2mainValue【消防施設】&#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165843</xdr:rowOff>
    </xdr:from>
    <xdr:ext cx="405111" cy="259045"/>
    <xdr:sp macro="" textlink="">
      <xdr:nvSpPr>
        <xdr:cNvPr id="719" name="n_3mainValue【消防施設】&#10;有形固定資産減価償却率"/>
        <xdr:cNvSpPr txBox="1"/>
      </xdr:nvSpPr>
      <xdr:spPr>
        <a:xfrm>
          <a:off x="13500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48"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58" name="楕円 75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759" name="【消防施設】&#10;一人当たり面積該当値テキスト"/>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11430</xdr:rowOff>
    </xdr:from>
    <xdr:to>
      <xdr:col>112</xdr:col>
      <xdr:colOff>38100</xdr:colOff>
      <xdr:row>85</xdr:row>
      <xdr:rowOff>113030</xdr:rowOff>
    </xdr:to>
    <xdr:sp macro="" textlink="">
      <xdr:nvSpPr>
        <xdr:cNvPr id="760" name="楕円 759"/>
        <xdr:cNvSpPr/>
      </xdr:nvSpPr>
      <xdr:spPr>
        <a:xfrm>
          <a:off x="21272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62230</xdr:rowOff>
    </xdr:to>
    <xdr:cxnSp macro="">
      <xdr:nvCxnSpPr>
        <xdr:cNvPr id="761" name="直線コネクタ 760"/>
        <xdr:cNvCxnSpPr/>
      </xdr:nvCxnSpPr>
      <xdr:spPr>
        <a:xfrm flipV="1">
          <a:off x="21323300" y="146304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62" name="楕円 761"/>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62230</xdr:rowOff>
    </xdr:from>
    <xdr:to>
      <xdr:col>111</xdr:col>
      <xdr:colOff>177800</xdr:colOff>
      <xdr:row>85</xdr:row>
      <xdr:rowOff>64770</xdr:rowOff>
    </xdr:to>
    <xdr:cxnSp macro="">
      <xdr:nvCxnSpPr>
        <xdr:cNvPr id="763" name="直線コネクタ 762"/>
        <xdr:cNvCxnSpPr/>
      </xdr:nvCxnSpPr>
      <xdr:spPr>
        <a:xfrm flipV="1">
          <a:off x="20434300" y="14635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64" name="楕円 763"/>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80011</xdr:rowOff>
    </xdr:to>
    <xdr:cxnSp macro="">
      <xdr:nvCxnSpPr>
        <xdr:cNvPr id="765" name="直線コネクタ 764"/>
        <xdr:cNvCxnSpPr/>
      </xdr:nvCxnSpPr>
      <xdr:spPr>
        <a:xfrm flipV="1">
          <a:off x="19545300" y="14638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766"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767"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68" name="n_3ave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129557</xdr:rowOff>
    </xdr:from>
    <xdr:ext cx="469744" cy="259045"/>
    <xdr:sp macro="" textlink="">
      <xdr:nvSpPr>
        <xdr:cNvPr id="769" name="n_1mainValue【消防施設】&#10;一人当たり面積"/>
        <xdr:cNvSpPr txBox="1"/>
      </xdr:nvSpPr>
      <xdr:spPr>
        <a:xfrm>
          <a:off x="210757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70" name="n_2main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147338</xdr:rowOff>
    </xdr:from>
    <xdr:ext cx="469744" cy="259045"/>
    <xdr:sp macro="" textlink="">
      <xdr:nvSpPr>
        <xdr:cNvPr id="771" name="n_3mainValue【消防施設】&#10;一人当たり面積"/>
        <xdr:cNvSpPr txBox="1"/>
      </xdr:nvSpPr>
      <xdr:spPr>
        <a:xfrm>
          <a:off x="19310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80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812" name="楕円 811"/>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100165</xdr:rowOff>
    </xdr:from>
    <xdr:ext cx="405111" cy="259045"/>
    <xdr:sp macro="" textlink="">
      <xdr:nvSpPr>
        <xdr:cNvPr id="813" name="【庁舎】&#10;有形固定資産減価償却率該当値テキスト"/>
        <xdr:cNvSpPr txBox="1"/>
      </xdr:nvSpPr>
      <xdr:spPr>
        <a:xfrm>
          <a:off x="16357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814" name="楕円 813"/>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43543</xdr:rowOff>
    </xdr:to>
    <xdr:cxnSp macro="">
      <xdr:nvCxnSpPr>
        <xdr:cNvPr id="815" name="直線コネクタ 814"/>
        <xdr:cNvCxnSpPr/>
      </xdr:nvCxnSpPr>
      <xdr:spPr>
        <a:xfrm flipV="1">
          <a:off x="15481300" y="180033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816" name="楕円 815"/>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45176</xdr:rowOff>
    </xdr:to>
    <xdr:cxnSp macro="">
      <xdr:nvCxnSpPr>
        <xdr:cNvPr id="817" name="直線コネクタ 816"/>
        <xdr:cNvCxnSpPr/>
      </xdr:nvCxnSpPr>
      <xdr:spPr>
        <a:xfrm flipV="1">
          <a:off x="14592300" y="180457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818" name="楕円 817"/>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85998</xdr:rowOff>
    </xdr:to>
    <xdr:cxnSp macro="">
      <xdr:nvCxnSpPr>
        <xdr:cNvPr id="819" name="直線コネクタ 818"/>
        <xdr:cNvCxnSpPr/>
      </xdr:nvCxnSpPr>
      <xdr:spPr>
        <a:xfrm flipV="1">
          <a:off x="13703300" y="180474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20"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21"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22"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823" name="n_1mainValue【庁舎】&#10;有形固定資産減価償却率"/>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824" name="n_2mainValue【庁舎】&#10;有形固定資産減価償却率"/>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825" name="n_3mainValue【庁舎】&#10;有形固定資産減価償却率"/>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6"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66" name="楕円 865"/>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867" name="【庁舎】&#10;一人当たり面積該当値テキスト"/>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868" name="楕円 867"/>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76200</xdr:rowOff>
    </xdr:to>
    <xdr:cxnSp macro="">
      <xdr:nvCxnSpPr>
        <xdr:cNvPr id="869" name="直線コネクタ 868"/>
        <xdr:cNvCxnSpPr/>
      </xdr:nvCxnSpPr>
      <xdr:spPr>
        <a:xfrm flipV="1">
          <a:off x="21323300" y="17541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62956</xdr:rowOff>
    </xdr:from>
    <xdr:to>
      <xdr:col>107</xdr:col>
      <xdr:colOff>101600</xdr:colOff>
      <xdr:row>102</xdr:row>
      <xdr:rowOff>164556</xdr:rowOff>
    </xdr:to>
    <xdr:sp macro="" textlink="">
      <xdr:nvSpPr>
        <xdr:cNvPr id="870" name="楕円 869"/>
        <xdr:cNvSpPr/>
      </xdr:nvSpPr>
      <xdr:spPr>
        <a:xfrm>
          <a:off x="20383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102</xdr:row>
      <xdr:rowOff>113756</xdr:rowOff>
    </xdr:to>
    <xdr:cxnSp macro="">
      <xdr:nvCxnSpPr>
        <xdr:cNvPr id="871" name="直線コネクタ 870"/>
        <xdr:cNvCxnSpPr/>
      </xdr:nvCxnSpPr>
      <xdr:spPr>
        <a:xfrm flipV="1">
          <a:off x="20434300" y="175641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80918</xdr:rowOff>
    </xdr:from>
    <xdr:to>
      <xdr:col>102</xdr:col>
      <xdr:colOff>165100</xdr:colOff>
      <xdr:row>103</xdr:row>
      <xdr:rowOff>11068</xdr:rowOff>
    </xdr:to>
    <xdr:sp macro="" textlink="">
      <xdr:nvSpPr>
        <xdr:cNvPr id="872" name="楕円 871"/>
        <xdr:cNvSpPr/>
      </xdr:nvSpPr>
      <xdr:spPr>
        <a:xfrm>
          <a:off x="19494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113756</xdr:rowOff>
    </xdr:from>
    <xdr:to>
      <xdr:col>107</xdr:col>
      <xdr:colOff>50800</xdr:colOff>
      <xdr:row>102</xdr:row>
      <xdr:rowOff>131718</xdr:rowOff>
    </xdr:to>
    <xdr:cxnSp macro="">
      <xdr:nvCxnSpPr>
        <xdr:cNvPr id="873" name="直線コネクタ 872"/>
        <xdr:cNvCxnSpPr/>
      </xdr:nvCxnSpPr>
      <xdr:spPr>
        <a:xfrm flipV="1">
          <a:off x="19545300" y="176016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874"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5"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876" name="n_3aveValue【庁舎】&#10;一人当たり面積"/>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877" name="n_1mainValue【庁舎】&#10;一人当たり面積"/>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9633</xdr:rowOff>
    </xdr:from>
    <xdr:ext cx="469744" cy="259045"/>
    <xdr:sp macro="" textlink="">
      <xdr:nvSpPr>
        <xdr:cNvPr id="878" name="n_2mainValue【庁舎】&#10;一人当たり面積"/>
        <xdr:cNvSpPr txBox="1"/>
      </xdr:nvSpPr>
      <xdr:spPr>
        <a:xfrm>
          <a:off x="20199427" y="1732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27595</xdr:rowOff>
    </xdr:from>
    <xdr:ext cx="469744" cy="259045"/>
    <xdr:sp macro="" textlink="">
      <xdr:nvSpPr>
        <xdr:cNvPr id="879" name="n_3mainValue【庁舎】&#10;一人当たり面積"/>
        <xdr:cNvSpPr txBox="1"/>
      </xdr:nvSpPr>
      <xdr:spPr>
        <a:xfrm>
          <a:off x="19310427" y="1734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広大な町域と人口減少問題を抱える当町においては、各施設の一人当たり面積や有形固定資産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や県平均と比較して全体的に高い傾向にある。しかしながら、老朽化が進む図書館や保健センターについては、一人当たり面積も少ないことから、住民サービスの向上といった観点からも施設の更新が望ま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年度に地域交流センターを建設したため、類似団体数値より低くなっている。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広大な区域における住民サービスの維持と、施設等の総量適正化についてバランスを図りつつ、「揖斐川町公共施設等総合管理計画」に基づき、長期的な視点を持って施設の更新・統廃合・長寿命化などを検討するなど、適正なマネジメント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％）に加え、町内に中心となる産業や大規模な事業所が少ないこと等により財政基盤が弱く、類似団体平均値をかなり下回っている（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企業誘致や定住促進対策を積極的に進め、法人税・住民税等の増収に努めている。一方、歳出は、合併により職員数が大幅増となった人件費のほか、公共施設等の維持管理経費に係る物件費の削減が課題であ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年度末に策定された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類似施設の統廃合や採算性の低い施設の廃止など、徹底した行財政改革を進め、経常経費の縮減に努める。人件費については、定員適正化に基づく削減計画により削減を図っているが、今後も退職不補充などにより職員数の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71261</xdr:rowOff>
    </xdr:to>
    <xdr:cxnSp macro="">
      <xdr:nvCxnSpPr>
        <xdr:cNvPr id="72" name="直線コネクタ 71"/>
        <xdr:cNvCxnSpPr/>
      </xdr:nvCxnSpPr>
      <xdr:spPr>
        <a:xfrm flipV="1">
          <a:off x="3225800" y="757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111478</xdr:rowOff>
    </xdr:to>
    <xdr:cxnSp macro="">
      <xdr:nvCxnSpPr>
        <xdr:cNvPr id="75" name="直線コネクタ 74"/>
        <xdr:cNvCxnSpPr/>
      </xdr:nvCxnSpPr>
      <xdr:spPr>
        <a:xfrm flipV="1">
          <a:off x="2336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124883</xdr:rowOff>
    </xdr:to>
    <xdr:cxnSp macro="">
      <xdr:nvCxnSpPr>
        <xdr:cNvPr id="78" name="直線コネクタ 77"/>
        <xdr:cNvCxnSpPr/>
      </xdr:nvCxnSpPr>
      <xdr:spPr>
        <a:xfrm flipV="1">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人件費及び物件費の人口１人当たりの決算額は類似団体平均値を大幅に上回っているが、経常収支比率は類似団体平均値を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ポイント下回っている。昨年度の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減少した主な要因は、算出の分母となる地方交付税等の経常一般財源は減少したものの、分子となる経常経費充当一般財源のうち人件費や繰出金に係る一般財源が減少したためである。今後も、人件費については削減に努め、物件費の多くを占める公共施設の維持管理経費については、「公共施設等総合管理計画」による類似施設の統廃合や採算性の低い施設の廃止など、徹底した行政改革や事務事業の見直し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3302</xdr:rowOff>
    </xdr:to>
    <xdr:cxnSp macro="">
      <xdr:nvCxnSpPr>
        <xdr:cNvPr id="130" name="直線コネクタ 129"/>
        <xdr:cNvCxnSpPr/>
      </xdr:nvCxnSpPr>
      <xdr:spPr>
        <a:xfrm flipV="1">
          <a:off x="4114800" y="107805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63</xdr:row>
      <xdr:rowOff>3302</xdr:rowOff>
    </xdr:to>
    <xdr:cxnSp macro="">
      <xdr:nvCxnSpPr>
        <xdr:cNvPr id="133" name="直線コネクタ 132"/>
        <xdr:cNvCxnSpPr/>
      </xdr:nvCxnSpPr>
      <xdr:spPr>
        <a:xfrm>
          <a:off x="3225800" y="1059230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133858</xdr:rowOff>
    </xdr:to>
    <xdr:cxnSp macro="">
      <xdr:nvCxnSpPr>
        <xdr:cNvPr id="136" name="直線コネクタ 135"/>
        <xdr:cNvCxnSpPr/>
      </xdr:nvCxnSpPr>
      <xdr:spPr>
        <a:xfrm>
          <a:off x="2336800" y="1034618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107442</xdr:rowOff>
    </xdr:to>
    <xdr:cxnSp macro="">
      <xdr:nvCxnSpPr>
        <xdr:cNvPr id="139" name="直線コネクタ 138"/>
        <xdr:cNvCxnSpPr/>
      </xdr:nvCxnSpPr>
      <xdr:spPr>
        <a:xfrm flipV="1">
          <a:off x="1447800" y="1034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0"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4" name="テキスト ボックス 153"/>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5" name="楕円 154"/>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6" name="テキスト ボックス 155"/>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7" name="楕円 156"/>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8" name="テキスト ボックス 157"/>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に比べて大幅に上回っている。人件費は人員削減効果が出ているものの、物件費は依然として高い。合併団体であり広大な面積を持つ当町は公共施設の総量も多く、施設の維持管理に係る光熱水費等の需用費や指定管理料等の委託料が嵩むほか、老朽化に伴う修繕料等も多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更なる職員数の削減が限界に近づいているなか、公共施設の統廃合等を早急に進め、人件費・物件費等の抑制に努める。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165635</xdr:rowOff>
    </xdr:from>
    <xdr:to>
      <xdr:col>23</xdr:col>
      <xdr:colOff>133350</xdr:colOff>
      <xdr:row>90</xdr:row>
      <xdr:rowOff>7663</xdr:rowOff>
    </xdr:to>
    <xdr:cxnSp macro="">
      <xdr:nvCxnSpPr>
        <xdr:cNvPr id="195" name="直線コネクタ 194"/>
        <xdr:cNvCxnSpPr/>
      </xdr:nvCxnSpPr>
      <xdr:spPr>
        <a:xfrm flipV="1">
          <a:off x="4114800" y="15424685"/>
          <a:ext cx="8382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124637</xdr:rowOff>
    </xdr:from>
    <xdr:to>
      <xdr:col>19</xdr:col>
      <xdr:colOff>133350</xdr:colOff>
      <xdr:row>90</xdr:row>
      <xdr:rowOff>7663</xdr:rowOff>
    </xdr:to>
    <xdr:cxnSp macro="">
      <xdr:nvCxnSpPr>
        <xdr:cNvPr id="198" name="直線コネクタ 197"/>
        <xdr:cNvCxnSpPr/>
      </xdr:nvCxnSpPr>
      <xdr:spPr>
        <a:xfrm>
          <a:off x="3225800" y="15383687"/>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93256</xdr:rowOff>
    </xdr:from>
    <xdr:to>
      <xdr:col>15</xdr:col>
      <xdr:colOff>82550</xdr:colOff>
      <xdr:row>89</xdr:row>
      <xdr:rowOff>124637</xdr:rowOff>
    </xdr:to>
    <xdr:cxnSp macro="">
      <xdr:nvCxnSpPr>
        <xdr:cNvPr id="201" name="直線コネクタ 200"/>
        <xdr:cNvCxnSpPr/>
      </xdr:nvCxnSpPr>
      <xdr:spPr>
        <a:xfrm>
          <a:off x="2336800" y="15352306"/>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93256</xdr:rowOff>
    </xdr:from>
    <xdr:to>
      <xdr:col>11</xdr:col>
      <xdr:colOff>31750</xdr:colOff>
      <xdr:row>90</xdr:row>
      <xdr:rowOff>69114</xdr:rowOff>
    </xdr:to>
    <xdr:cxnSp macro="">
      <xdr:nvCxnSpPr>
        <xdr:cNvPr id="204" name="直線コネクタ 203"/>
        <xdr:cNvCxnSpPr/>
      </xdr:nvCxnSpPr>
      <xdr:spPr>
        <a:xfrm flipV="1">
          <a:off x="1447800" y="15352306"/>
          <a:ext cx="889000" cy="1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114835</xdr:rowOff>
    </xdr:from>
    <xdr:to>
      <xdr:col>23</xdr:col>
      <xdr:colOff>184150</xdr:colOff>
      <xdr:row>90</xdr:row>
      <xdr:rowOff>44985</xdr:rowOff>
    </xdr:to>
    <xdr:sp macro="" textlink="">
      <xdr:nvSpPr>
        <xdr:cNvPr id="214" name="楕円 213"/>
        <xdr:cNvSpPr/>
      </xdr:nvSpPr>
      <xdr:spPr>
        <a:xfrm>
          <a:off x="4902200" y="153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10712</xdr:rowOff>
    </xdr:from>
    <xdr:ext cx="762000" cy="259045"/>
    <xdr:sp macro="" textlink="">
      <xdr:nvSpPr>
        <xdr:cNvPr id="215" name="人件費・物件費等の状況該当値テキスト"/>
        <xdr:cNvSpPr txBox="1"/>
      </xdr:nvSpPr>
      <xdr:spPr>
        <a:xfrm>
          <a:off x="5041900" y="152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128313</xdr:rowOff>
    </xdr:from>
    <xdr:to>
      <xdr:col>19</xdr:col>
      <xdr:colOff>184150</xdr:colOff>
      <xdr:row>90</xdr:row>
      <xdr:rowOff>58463</xdr:rowOff>
    </xdr:to>
    <xdr:sp macro="" textlink="">
      <xdr:nvSpPr>
        <xdr:cNvPr id="216" name="楕円 215"/>
        <xdr:cNvSpPr/>
      </xdr:nvSpPr>
      <xdr:spPr>
        <a:xfrm>
          <a:off x="4064000" y="15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43240</xdr:rowOff>
    </xdr:from>
    <xdr:ext cx="736600" cy="259045"/>
    <xdr:sp macro="" textlink="">
      <xdr:nvSpPr>
        <xdr:cNvPr id="217" name="テキスト ボックス 216"/>
        <xdr:cNvSpPr txBox="1"/>
      </xdr:nvSpPr>
      <xdr:spPr>
        <a:xfrm>
          <a:off x="3733800" y="154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73837</xdr:rowOff>
    </xdr:from>
    <xdr:to>
      <xdr:col>15</xdr:col>
      <xdr:colOff>133350</xdr:colOff>
      <xdr:row>90</xdr:row>
      <xdr:rowOff>3987</xdr:rowOff>
    </xdr:to>
    <xdr:sp macro="" textlink="">
      <xdr:nvSpPr>
        <xdr:cNvPr id="218" name="楕円 217"/>
        <xdr:cNvSpPr/>
      </xdr:nvSpPr>
      <xdr:spPr>
        <a:xfrm>
          <a:off x="3175000" y="153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160214</xdr:rowOff>
    </xdr:from>
    <xdr:ext cx="762000" cy="259045"/>
    <xdr:sp macro="" textlink="">
      <xdr:nvSpPr>
        <xdr:cNvPr id="219" name="テキスト ボックス 218"/>
        <xdr:cNvSpPr txBox="1"/>
      </xdr:nvSpPr>
      <xdr:spPr>
        <a:xfrm>
          <a:off x="2844800" y="154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42456</xdr:rowOff>
    </xdr:from>
    <xdr:to>
      <xdr:col>11</xdr:col>
      <xdr:colOff>82550</xdr:colOff>
      <xdr:row>89</xdr:row>
      <xdr:rowOff>144056</xdr:rowOff>
    </xdr:to>
    <xdr:sp macro="" textlink="">
      <xdr:nvSpPr>
        <xdr:cNvPr id="220" name="楕円 219"/>
        <xdr:cNvSpPr/>
      </xdr:nvSpPr>
      <xdr:spPr>
        <a:xfrm>
          <a:off x="2286000" y="153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128833</xdr:rowOff>
    </xdr:from>
    <xdr:ext cx="762000" cy="259045"/>
    <xdr:sp macro="" textlink="">
      <xdr:nvSpPr>
        <xdr:cNvPr id="221" name="テキスト ボックス 220"/>
        <xdr:cNvSpPr txBox="1"/>
      </xdr:nvSpPr>
      <xdr:spPr>
        <a:xfrm>
          <a:off x="1955800" y="153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90</xdr:row>
      <xdr:rowOff>18314</xdr:rowOff>
    </xdr:from>
    <xdr:to>
      <xdr:col>7</xdr:col>
      <xdr:colOff>31750</xdr:colOff>
      <xdr:row>90</xdr:row>
      <xdr:rowOff>119914</xdr:rowOff>
    </xdr:to>
    <xdr:sp macro="" textlink="">
      <xdr:nvSpPr>
        <xdr:cNvPr id="222" name="楕円 221"/>
        <xdr:cNvSpPr/>
      </xdr:nvSpPr>
      <xdr:spPr>
        <a:xfrm>
          <a:off x="1397000" y="154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104691</xdr:rowOff>
    </xdr:from>
    <xdr:ext cx="762000" cy="259045"/>
    <xdr:sp macro="" textlink="">
      <xdr:nvSpPr>
        <xdr:cNvPr id="223" name="テキスト ボックス 222"/>
        <xdr:cNvSpPr txBox="1"/>
      </xdr:nvSpPr>
      <xdr:spPr>
        <a:xfrm>
          <a:off x="1066800" y="155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類似団体平均値に比べて低い水準にあり、平均値を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年度から新たな昇給制度（勤務評定）により適正な給与の改正を図っており、また、地域の民間企業との給与格差についても適正に反映させたい。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62593</xdr:rowOff>
    </xdr:to>
    <xdr:cxnSp macro="">
      <xdr:nvCxnSpPr>
        <xdr:cNvPr id="259" name="直線コネクタ 258"/>
        <xdr:cNvCxnSpPr/>
      </xdr:nvCxnSpPr>
      <xdr:spPr>
        <a:xfrm flipV="1">
          <a:off x="16179800" y="1393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81</xdr:row>
      <xdr:rowOff>62593</xdr:rowOff>
    </xdr:to>
    <xdr:cxnSp macro="">
      <xdr:nvCxnSpPr>
        <xdr:cNvPr id="262" name="直線コネクタ 261"/>
        <xdr:cNvCxnSpPr/>
      </xdr:nvCxnSpPr>
      <xdr:spPr>
        <a:xfrm>
          <a:off x="15290800" y="138121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80</xdr:row>
      <xdr:rowOff>113393</xdr:rowOff>
    </xdr:to>
    <xdr:cxnSp macro="">
      <xdr:nvCxnSpPr>
        <xdr:cNvPr id="265" name="直線コネクタ 264"/>
        <xdr:cNvCxnSpPr/>
      </xdr:nvCxnSpPr>
      <xdr:spPr>
        <a:xfrm flipV="1">
          <a:off x="14401800" y="138121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164193</xdr:rowOff>
    </xdr:from>
    <xdr:to>
      <xdr:col>68</xdr:col>
      <xdr:colOff>152400</xdr:colOff>
      <xdr:row>80</xdr:row>
      <xdr:rowOff>113393</xdr:rowOff>
    </xdr:to>
    <xdr:cxnSp macro="">
      <xdr:nvCxnSpPr>
        <xdr:cNvPr id="268" name="直線コネクタ 267"/>
        <xdr:cNvCxnSpPr/>
      </xdr:nvCxnSpPr>
      <xdr:spPr>
        <a:xfrm>
          <a:off x="13512800" y="137087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8" name="楕円 277"/>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9"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0" name="楕円 279"/>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1" name="テキスト ボックス 280"/>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2" name="楕円 281"/>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3" name="テキスト ボックス 282"/>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4" name="楕円 283"/>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5" name="テキスト ボックス 284"/>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113393</xdr:rowOff>
    </xdr:from>
    <xdr:to>
      <xdr:col>64</xdr:col>
      <xdr:colOff>152400</xdr:colOff>
      <xdr:row>80</xdr:row>
      <xdr:rowOff>43543</xdr:rowOff>
    </xdr:to>
    <xdr:sp macro="" textlink="">
      <xdr:nvSpPr>
        <xdr:cNvPr id="286" name="楕円 285"/>
        <xdr:cNvSpPr/>
      </xdr:nvSpPr>
      <xdr:spPr>
        <a:xfrm>
          <a:off x="13462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53720</xdr:rowOff>
    </xdr:from>
    <xdr:ext cx="762000" cy="259045"/>
    <xdr:sp macro="" textlink="">
      <xdr:nvSpPr>
        <xdr:cNvPr id="287" name="テキスト ボックス 286"/>
        <xdr:cNvSpPr txBox="1"/>
      </xdr:nvSpPr>
      <xdr:spPr>
        <a:xfrm>
          <a:off x="13131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人上回っている。これは、合併により職員数が著しく多くなったことが要因である。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年度の職員数は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人であり、合併当初（</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人以上の減となっており、平成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された「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66</xdr:row>
      <xdr:rowOff>11884</xdr:rowOff>
    </xdr:to>
    <xdr:cxnSp macro="">
      <xdr:nvCxnSpPr>
        <xdr:cNvPr id="324" name="直線コネクタ 323"/>
        <xdr:cNvCxnSpPr/>
      </xdr:nvCxnSpPr>
      <xdr:spPr>
        <a:xfrm flipV="1">
          <a:off x="16179800" y="11253470"/>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11884</xdr:rowOff>
    </xdr:from>
    <xdr:to>
      <xdr:col>77</xdr:col>
      <xdr:colOff>44450</xdr:colOff>
      <xdr:row>66</xdr:row>
      <xdr:rowOff>68762</xdr:rowOff>
    </xdr:to>
    <xdr:cxnSp macro="">
      <xdr:nvCxnSpPr>
        <xdr:cNvPr id="327" name="直線コネクタ 326"/>
        <xdr:cNvCxnSpPr/>
      </xdr:nvCxnSpPr>
      <xdr:spPr>
        <a:xfrm flipV="1">
          <a:off x="15290800" y="1132758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68762</xdr:rowOff>
    </xdr:from>
    <xdr:to>
      <xdr:col>72</xdr:col>
      <xdr:colOff>203200</xdr:colOff>
      <xdr:row>66</xdr:row>
      <xdr:rowOff>113574</xdr:rowOff>
    </xdr:to>
    <xdr:cxnSp macro="">
      <xdr:nvCxnSpPr>
        <xdr:cNvPr id="330" name="直線コネクタ 329"/>
        <xdr:cNvCxnSpPr/>
      </xdr:nvCxnSpPr>
      <xdr:spPr>
        <a:xfrm flipV="1">
          <a:off x="14401800" y="1138446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106680</xdr:rowOff>
    </xdr:from>
    <xdr:to>
      <xdr:col>68</xdr:col>
      <xdr:colOff>152400</xdr:colOff>
      <xdr:row>66</xdr:row>
      <xdr:rowOff>113574</xdr:rowOff>
    </xdr:to>
    <xdr:cxnSp macro="">
      <xdr:nvCxnSpPr>
        <xdr:cNvPr id="333" name="直線コネクタ 332"/>
        <xdr:cNvCxnSpPr/>
      </xdr:nvCxnSpPr>
      <xdr:spPr>
        <a:xfrm>
          <a:off x="13512800" y="114223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3" name="楕円 342"/>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4" name="定員管理の状況該当値テキスト"/>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132534</xdr:rowOff>
    </xdr:from>
    <xdr:to>
      <xdr:col>77</xdr:col>
      <xdr:colOff>95250</xdr:colOff>
      <xdr:row>66</xdr:row>
      <xdr:rowOff>62684</xdr:rowOff>
    </xdr:to>
    <xdr:sp macro="" textlink="">
      <xdr:nvSpPr>
        <xdr:cNvPr id="345" name="楕円 344"/>
        <xdr:cNvSpPr/>
      </xdr:nvSpPr>
      <xdr:spPr>
        <a:xfrm>
          <a:off x="16129000" y="112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47461</xdr:rowOff>
    </xdr:from>
    <xdr:ext cx="736600" cy="259045"/>
    <xdr:sp macro="" textlink="">
      <xdr:nvSpPr>
        <xdr:cNvPr id="346" name="テキスト ボックス 345"/>
        <xdr:cNvSpPr txBox="1"/>
      </xdr:nvSpPr>
      <xdr:spPr>
        <a:xfrm>
          <a:off x="15798800" y="1136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17962</xdr:rowOff>
    </xdr:from>
    <xdr:to>
      <xdr:col>73</xdr:col>
      <xdr:colOff>44450</xdr:colOff>
      <xdr:row>66</xdr:row>
      <xdr:rowOff>119562</xdr:rowOff>
    </xdr:to>
    <xdr:sp macro="" textlink="">
      <xdr:nvSpPr>
        <xdr:cNvPr id="347" name="楕円 346"/>
        <xdr:cNvSpPr/>
      </xdr:nvSpPr>
      <xdr:spPr>
        <a:xfrm>
          <a:off x="152400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104339</xdr:rowOff>
    </xdr:from>
    <xdr:ext cx="762000" cy="259045"/>
    <xdr:sp macro="" textlink="">
      <xdr:nvSpPr>
        <xdr:cNvPr id="348" name="テキスト ボックス 347"/>
        <xdr:cNvSpPr txBox="1"/>
      </xdr:nvSpPr>
      <xdr:spPr>
        <a:xfrm>
          <a:off x="14909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62774</xdr:rowOff>
    </xdr:from>
    <xdr:to>
      <xdr:col>68</xdr:col>
      <xdr:colOff>203200</xdr:colOff>
      <xdr:row>66</xdr:row>
      <xdr:rowOff>164374</xdr:rowOff>
    </xdr:to>
    <xdr:sp macro="" textlink="">
      <xdr:nvSpPr>
        <xdr:cNvPr id="349" name="楕円 348"/>
        <xdr:cNvSpPr/>
      </xdr:nvSpPr>
      <xdr:spPr>
        <a:xfrm>
          <a:off x="14351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149151</xdr:rowOff>
    </xdr:from>
    <xdr:ext cx="762000" cy="259045"/>
    <xdr:sp macro="" textlink="">
      <xdr:nvSpPr>
        <xdr:cNvPr id="350" name="テキスト ボックス 349"/>
        <xdr:cNvSpPr txBox="1"/>
      </xdr:nvSpPr>
      <xdr:spPr>
        <a:xfrm>
          <a:off x="14020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55880</xdr:rowOff>
    </xdr:from>
    <xdr:to>
      <xdr:col>64</xdr:col>
      <xdr:colOff>152400</xdr:colOff>
      <xdr:row>66</xdr:row>
      <xdr:rowOff>157480</xdr:rowOff>
    </xdr:to>
    <xdr:sp macro="" textlink="">
      <xdr:nvSpPr>
        <xdr:cNvPr id="351" name="楕円 350"/>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142257</xdr:rowOff>
    </xdr:from>
    <xdr:ext cx="762000" cy="259045"/>
    <xdr:sp macro="" textlink="">
      <xdr:nvSpPr>
        <xdr:cNvPr id="352" name="テキスト ボックス 351"/>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近年は、類似団体に比べ平均的な値で推移しているが、平成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年度からの推移を見ると大きく減少傾向にある（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年度以降は、算出の分母となる普通交付税の合併算定替適用期間が終了し、交付税額が大きく減少していることから、今後は実質公債費比率の増加が見込まれる。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140788</xdr:rowOff>
    </xdr:to>
    <xdr:cxnSp macro="">
      <xdr:nvCxnSpPr>
        <xdr:cNvPr id="387" name="直線コネクタ 386"/>
        <xdr:cNvCxnSpPr/>
      </xdr:nvCxnSpPr>
      <xdr:spPr>
        <a:xfrm flipV="1">
          <a:off x="16179800" y="69781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140788</xdr:rowOff>
    </xdr:to>
    <xdr:cxnSp macro="">
      <xdr:nvCxnSpPr>
        <xdr:cNvPr id="390" name="直線コネクタ 389"/>
        <xdr:cNvCxnSpPr/>
      </xdr:nvCxnSpPr>
      <xdr:spPr>
        <a:xfrm>
          <a:off x="15290800" y="695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92528</xdr:rowOff>
    </xdr:to>
    <xdr:cxnSp macro="">
      <xdr:nvCxnSpPr>
        <xdr:cNvPr id="393" name="直線コネクタ 392"/>
        <xdr:cNvCxnSpPr/>
      </xdr:nvCxnSpPr>
      <xdr:spPr>
        <a:xfrm>
          <a:off x="14401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71846</xdr:rowOff>
    </xdr:to>
    <xdr:cxnSp macro="">
      <xdr:nvCxnSpPr>
        <xdr:cNvPr id="396" name="直線コネクタ 395"/>
        <xdr:cNvCxnSpPr/>
      </xdr:nvCxnSpPr>
      <xdr:spPr>
        <a:xfrm>
          <a:off x="13512800" y="69160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6" name="楕円 405"/>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7" name="公債費負担の状況該当値テキスト"/>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8" name="楕円 407"/>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9" name="テキスト ボックス 408"/>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10" name="楕円 409"/>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11" name="テキスト ボックス 410"/>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12" name="楕円 411"/>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13" name="テキスト ボックス 412"/>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4" name="楕円 413"/>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5" name="テキスト ボックス 414"/>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人件費に係る経常収支比率は「定員管理適正化計画」の効果もあり、前年度に続いて類似団体をやや下回っている。職員数については、合併当初</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人の削減を行い、町が定めた目標を上回る削減を図った（計画においては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人の純減目標）。平成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月に改正された当計画（平成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年度の職員数を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人としているところであるが、計画を大幅に上回る職員削減を実施している。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38826</xdr:rowOff>
    </xdr:from>
    <xdr:to>
      <xdr:col>24</xdr:col>
      <xdr:colOff>25400</xdr:colOff>
      <xdr:row>36</xdr:row>
      <xdr:rowOff>71483</xdr:rowOff>
    </xdr:to>
    <xdr:cxnSp macro="">
      <xdr:nvCxnSpPr>
        <xdr:cNvPr id="68" name="直線コネクタ 67"/>
        <xdr:cNvCxnSpPr/>
      </xdr:nvCxnSpPr>
      <xdr:spPr>
        <a:xfrm flipV="1">
          <a:off x="3987800" y="62110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51889</xdr:rowOff>
    </xdr:from>
    <xdr:to>
      <xdr:col>19</xdr:col>
      <xdr:colOff>187325</xdr:colOff>
      <xdr:row>36</xdr:row>
      <xdr:rowOff>71483</xdr:rowOff>
    </xdr:to>
    <xdr:cxnSp macro="">
      <xdr:nvCxnSpPr>
        <xdr:cNvPr id="71" name="直線コネクタ 70"/>
        <xdr:cNvCxnSpPr/>
      </xdr:nvCxnSpPr>
      <xdr:spPr>
        <a:xfrm>
          <a:off x="3098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19231</xdr:rowOff>
    </xdr:from>
    <xdr:to>
      <xdr:col>15</xdr:col>
      <xdr:colOff>98425</xdr:colOff>
      <xdr:row>36</xdr:row>
      <xdr:rowOff>51889</xdr:rowOff>
    </xdr:to>
    <xdr:cxnSp macro="">
      <xdr:nvCxnSpPr>
        <xdr:cNvPr id="74" name="直線コネクタ 73"/>
        <xdr:cNvCxnSpPr/>
      </xdr:nvCxnSpPr>
      <xdr:spPr>
        <a:xfrm>
          <a:off x="2209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19231</xdr:rowOff>
    </xdr:from>
    <xdr:to>
      <xdr:col>11</xdr:col>
      <xdr:colOff>9525</xdr:colOff>
      <xdr:row>36</xdr:row>
      <xdr:rowOff>149860</xdr:rowOff>
    </xdr:to>
    <xdr:cxnSp macro="">
      <xdr:nvCxnSpPr>
        <xdr:cNvPr id="77" name="直線コネクタ 76"/>
        <xdr:cNvCxnSpPr/>
      </xdr:nvCxnSpPr>
      <xdr:spPr>
        <a:xfrm flipV="1">
          <a:off x="1320800" y="61914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159476</xdr:rowOff>
    </xdr:from>
    <xdr:to>
      <xdr:col>24</xdr:col>
      <xdr:colOff>76200</xdr:colOff>
      <xdr:row>36</xdr:row>
      <xdr:rowOff>89626</xdr:rowOff>
    </xdr:to>
    <xdr:sp macro="" textlink="">
      <xdr:nvSpPr>
        <xdr:cNvPr id="87" name="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4553</xdr:rowOff>
    </xdr:from>
    <xdr:ext cx="762000" cy="259045"/>
    <xdr:sp macro="" textlink="">
      <xdr:nvSpPr>
        <xdr:cNvPr id="88" name="人件費該当値テキスト"/>
        <xdr:cNvSpPr txBox="1"/>
      </xdr:nvSpPr>
      <xdr:spPr>
        <a:xfrm>
          <a:off x="4914900" y="6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20683</xdr:rowOff>
    </xdr:from>
    <xdr:to>
      <xdr:col>20</xdr:col>
      <xdr:colOff>38100</xdr:colOff>
      <xdr:row>36</xdr:row>
      <xdr:rowOff>122283</xdr:rowOff>
    </xdr:to>
    <xdr:sp macro="" textlink="">
      <xdr:nvSpPr>
        <xdr:cNvPr id="89" name="楕円 88"/>
        <xdr:cNvSpPr/>
      </xdr:nvSpPr>
      <xdr:spPr>
        <a:xfrm>
          <a:off x="3937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132460</xdr:rowOff>
    </xdr:from>
    <xdr:ext cx="736600" cy="259045"/>
    <xdr:sp macro="" textlink="">
      <xdr:nvSpPr>
        <xdr:cNvPr id="90" name="テキスト ボックス 89"/>
        <xdr:cNvSpPr txBox="1"/>
      </xdr:nvSpPr>
      <xdr:spPr>
        <a:xfrm>
          <a:off x="3606800" y="596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1089</xdr:rowOff>
    </xdr:from>
    <xdr:to>
      <xdr:col>15</xdr:col>
      <xdr:colOff>149225</xdr:colOff>
      <xdr:row>36</xdr:row>
      <xdr:rowOff>102689</xdr:rowOff>
    </xdr:to>
    <xdr:sp macro="" textlink="">
      <xdr:nvSpPr>
        <xdr:cNvPr id="91" name="楕円 90"/>
        <xdr:cNvSpPr/>
      </xdr:nvSpPr>
      <xdr:spPr>
        <a:xfrm>
          <a:off x="3048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112866</xdr:rowOff>
    </xdr:from>
    <xdr:ext cx="762000" cy="259045"/>
    <xdr:sp macro="" textlink="">
      <xdr:nvSpPr>
        <xdr:cNvPr id="92" name="テキスト ボックス 91"/>
        <xdr:cNvSpPr txBox="1"/>
      </xdr:nvSpPr>
      <xdr:spPr>
        <a:xfrm>
          <a:off x="2717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139881</xdr:rowOff>
    </xdr:from>
    <xdr:to>
      <xdr:col>11</xdr:col>
      <xdr:colOff>60325</xdr:colOff>
      <xdr:row>36</xdr:row>
      <xdr:rowOff>70031</xdr:rowOff>
    </xdr:to>
    <xdr:sp macro="" textlink="">
      <xdr:nvSpPr>
        <xdr:cNvPr id="93" name="楕円 92"/>
        <xdr:cNvSpPr/>
      </xdr:nvSpPr>
      <xdr:spPr>
        <a:xfrm>
          <a:off x="2159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80208</xdr:rowOff>
    </xdr:from>
    <xdr:ext cx="762000" cy="259045"/>
    <xdr:sp macro="" textlink="">
      <xdr:nvSpPr>
        <xdr:cNvPr id="94" name="テキスト ボックス 93"/>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5" name="楕円 94"/>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6" name="テキスト ボックス 95"/>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り、経常収支比率についても類似団体平均を僅かに下回る結果となった。合併団体であり広大な面積を持つ当町は公共施設の総量も多く、維持管理に係る経費や、老朽化に伴う臨時的な維持修繕等も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153670</xdr:rowOff>
    </xdr:to>
    <xdr:cxnSp macro="">
      <xdr:nvCxnSpPr>
        <xdr:cNvPr id="129" name="直線コネクタ 128"/>
        <xdr:cNvCxnSpPr/>
      </xdr:nvCxnSpPr>
      <xdr:spPr>
        <a:xfrm flipV="1">
          <a:off x="15671800" y="271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15</xdr:row>
      <xdr:rowOff>153670</xdr:rowOff>
    </xdr:to>
    <xdr:cxnSp macro="">
      <xdr:nvCxnSpPr>
        <xdr:cNvPr id="132" name="直線コネクタ 131"/>
        <xdr:cNvCxnSpPr/>
      </xdr:nvCxnSpPr>
      <xdr:spPr>
        <a:xfrm>
          <a:off x="14782800" y="2519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119380</xdr:rowOff>
    </xdr:to>
    <xdr:cxnSp macro="">
      <xdr:nvCxnSpPr>
        <xdr:cNvPr id="135" name="直線コネクタ 134"/>
        <xdr:cNvCxnSpPr/>
      </xdr:nvCxnSpPr>
      <xdr:spPr>
        <a:xfrm>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15</xdr:row>
      <xdr:rowOff>31750</xdr:rowOff>
    </xdr:to>
    <xdr:cxnSp macro="">
      <xdr:nvCxnSpPr>
        <xdr:cNvPr id="138" name="直線コネクタ 137"/>
        <xdr:cNvCxnSpPr/>
      </xdr:nvCxnSpPr>
      <xdr:spPr>
        <a:xfrm flipV="1">
          <a:off x="13004800" y="249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8" name="楕円 147"/>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9"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51" name="テキスト ボックス 150"/>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2" name="楕円 151"/>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53" name="テキスト ボックス 152"/>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4" name="楕円 153"/>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5" name="テキスト ボックス 154"/>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60</xdr:row>
      <xdr:rowOff>76200</xdr:rowOff>
    </xdr:to>
    <xdr:cxnSp macro="">
      <xdr:nvCxnSpPr>
        <xdr:cNvPr id="185" name="直線コネクタ 184"/>
        <xdr:cNvCxnSpPr/>
      </xdr:nvCxnSpPr>
      <xdr:spPr>
        <a:xfrm flipV="1">
          <a:off x="4826000" y="92837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8"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9" name="直線コネクタ 188"/>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54</xdr:row>
      <xdr:rowOff>25400</xdr:rowOff>
    </xdr:to>
    <xdr:cxnSp macro="">
      <xdr:nvCxnSpPr>
        <xdr:cNvPr id="190" name="直線コネクタ 189"/>
        <xdr:cNvCxnSpPr/>
      </xdr:nvCxnSpPr>
      <xdr:spPr>
        <a:xfrm>
          <a:off x="3987800" y="9169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120650</xdr:rowOff>
    </xdr:to>
    <xdr:cxnSp macro="">
      <xdr:nvCxnSpPr>
        <xdr:cNvPr id="193" name="直線コネクタ 192"/>
        <xdr:cNvCxnSpPr/>
      </xdr:nvCxnSpPr>
      <xdr:spPr>
        <a:xfrm flipV="1">
          <a:off x="3098800" y="916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95250</xdr:rowOff>
    </xdr:from>
    <xdr:to>
      <xdr:col>15</xdr:col>
      <xdr:colOff>98425</xdr:colOff>
      <xdr:row>53</xdr:row>
      <xdr:rowOff>120650</xdr:rowOff>
    </xdr:to>
    <xdr:cxnSp macro="">
      <xdr:nvCxnSpPr>
        <xdr:cNvPr id="196" name="直線コネクタ 195"/>
        <xdr:cNvCxnSpPr/>
      </xdr:nvCxnSpPr>
      <xdr:spPr>
        <a:xfrm>
          <a:off x="2209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198" name="テキスト ボックス 197"/>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139700</xdr:rowOff>
    </xdr:from>
    <xdr:to>
      <xdr:col>11</xdr:col>
      <xdr:colOff>9525</xdr:colOff>
      <xdr:row>53</xdr:row>
      <xdr:rowOff>95250</xdr:rowOff>
    </xdr:to>
    <xdr:cxnSp macro="">
      <xdr:nvCxnSpPr>
        <xdr:cNvPr id="199" name="直線コネクタ 198"/>
        <xdr:cNvCxnSpPr/>
      </xdr:nvCxnSpPr>
      <xdr:spPr>
        <a:xfrm>
          <a:off x="1320800" y="905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02" name="フローチャート: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13" name="楕円 212"/>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14" name="テキスト ボックス 213"/>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5" name="楕円 214"/>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6" name="テキスト ボックス 215"/>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88900</xdr:rowOff>
    </xdr:from>
    <xdr:to>
      <xdr:col>6</xdr:col>
      <xdr:colOff>171450</xdr:colOff>
      <xdr:row>53</xdr:row>
      <xdr:rowOff>19050</xdr:rowOff>
    </xdr:to>
    <xdr:sp macro="" textlink="">
      <xdr:nvSpPr>
        <xdr:cNvPr id="217" name="楕円 216"/>
        <xdr:cNvSpPr/>
      </xdr:nvSpPr>
      <xdr:spPr>
        <a:xfrm>
          <a:off x="1270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29227</xdr:rowOff>
    </xdr:from>
    <xdr:ext cx="762000" cy="259045"/>
    <xdr:sp macro="" textlink="">
      <xdr:nvSpPr>
        <xdr:cNvPr id="218" name="テキスト ボックス 217"/>
        <xdr:cNvSpPr txBox="1"/>
      </xdr:nvSpPr>
      <xdr:spPr>
        <a:xfrm>
          <a:off x="939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内訳は国保・介護保険などの事業会計への繰出金と、簡易水道、下水道等公営企業会計への繰出金が主なものである。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6" name="直線コネクタ 245"/>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9"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0" name="直線コネクタ 249"/>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85090</xdr:rowOff>
    </xdr:to>
    <xdr:cxnSp macro="">
      <xdr:nvCxnSpPr>
        <xdr:cNvPr id="251" name="直線コネクタ 250"/>
        <xdr:cNvCxnSpPr/>
      </xdr:nvCxnSpPr>
      <xdr:spPr>
        <a:xfrm flipV="1">
          <a:off x="15671800" y="96977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3" name="フローチャート: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85090</xdr:rowOff>
    </xdr:to>
    <xdr:cxnSp macro="">
      <xdr:nvCxnSpPr>
        <xdr:cNvPr id="254" name="直線コネクタ 253"/>
        <xdr:cNvCxnSpPr/>
      </xdr:nvCxnSpPr>
      <xdr:spPr>
        <a:xfrm>
          <a:off x="14782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142240</xdr:rowOff>
    </xdr:to>
    <xdr:cxnSp macro="">
      <xdr:nvCxnSpPr>
        <xdr:cNvPr id="257" name="直線コネクタ 256"/>
        <xdr:cNvCxnSpPr/>
      </xdr:nvCxnSpPr>
      <xdr:spPr>
        <a:xfrm>
          <a:off x="13893800" y="9591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161290</xdr:rowOff>
    </xdr:to>
    <xdr:cxnSp macro="">
      <xdr:nvCxnSpPr>
        <xdr:cNvPr id="260" name="直線コネクタ 259"/>
        <xdr:cNvCxnSpPr/>
      </xdr:nvCxnSpPr>
      <xdr:spPr>
        <a:xfrm>
          <a:off x="13004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1" name="フローチャート: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2" name="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4" name="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経常収支比率は類似団体平均に比して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費等について、事業内容・費用対効果を検証しながら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7" name="直線コネクタ 306"/>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08"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09" name="直線コネクタ 308"/>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88900</xdr:rowOff>
    </xdr:to>
    <xdr:cxnSp macro="">
      <xdr:nvCxnSpPr>
        <xdr:cNvPr id="312" name="直線コネクタ 311"/>
        <xdr:cNvCxnSpPr/>
      </xdr:nvCxnSpPr>
      <xdr:spPr>
        <a:xfrm>
          <a:off x="15671800" y="619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4" name="フローチャート: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36</xdr:row>
      <xdr:rowOff>20320</xdr:rowOff>
    </xdr:to>
    <xdr:cxnSp macro="">
      <xdr:nvCxnSpPr>
        <xdr:cNvPr id="315" name="直線コネクタ 314"/>
        <xdr:cNvCxnSpPr/>
      </xdr:nvCxnSpPr>
      <xdr:spPr>
        <a:xfrm>
          <a:off x="14782800" y="604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6" name="フローチャート: 判断 315"/>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7" name="テキスト ボックス 316"/>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39370</xdr:rowOff>
    </xdr:to>
    <xdr:cxnSp macro="">
      <xdr:nvCxnSpPr>
        <xdr:cNvPr id="318" name="直線コネクタ 317"/>
        <xdr:cNvCxnSpPr/>
      </xdr:nvCxnSpPr>
      <xdr:spPr>
        <a:xfrm>
          <a:off x="13893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9" name="フローチャート: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35</xdr:row>
      <xdr:rowOff>1270</xdr:rowOff>
    </xdr:to>
    <xdr:cxnSp macro="">
      <xdr:nvCxnSpPr>
        <xdr:cNvPr id="321" name="直線コネクタ 320"/>
        <xdr:cNvCxnSpPr/>
      </xdr:nvCxnSpPr>
      <xdr:spPr>
        <a:xfrm>
          <a:off x="13004800" y="589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3" name="テキスト ボックス 32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4" name="フローチャート: 判断 323"/>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5" name="テキスト ボックス 324"/>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3" name="楕円 332"/>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4" name="テキスト ボックス 333"/>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5" name="楕円 334"/>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6" name="テキスト ボックス 335"/>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7" name="楕円 33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8" name="テキスト ボックス 33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0" name="テキスト ボックス 339"/>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となっており、類似団体平均値に比べて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ポイント上回っている。決算額については、平成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百万円に対し平成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百万円の減となっているのは、合併町村から継承した起債の償還が進んだたためである。今後も、地方債発行の抑制や繰上償還を実施することにより、公債費負担の軽減を図る。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69" name="直線コネクタ 368"/>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0"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1" name="直線コネクタ 370"/>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2"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3" name="直線コネクタ 372"/>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66584</xdr:rowOff>
    </xdr:from>
    <xdr:to>
      <xdr:col>24</xdr:col>
      <xdr:colOff>25400</xdr:colOff>
      <xdr:row>79</xdr:row>
      <xdr:rowOff>92711</xdr:rowOff>
    </xdr:to>
    <xdr:cxnSp macro="">
      <xdr:nvCxnSpPr>
        <xdr:cNvPr id="374" name="直線コネクタ 373"/>
        <xdr:cNvCxnSpPr/>
      </xdr:nvCxnSpPr>
      <xdr:spPr>
        <a:xfrm>
          <a:off x="3987800" y="136111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5"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6" name="フローチャート: 判断 375"/>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66584</xdr:rowOff>
    </xdr:from>
    <xdr:to>
      <xdr:col>19</xdr:col>
      <xdr:colOff>187325</xdr:colOff>
      <xdr:row>80</xdr:row>
      <xdr:rowOff>12700</xdr:rowOff>
    </xdr:to>
    <xdr:cxnSp macro="">
      <xdr:nvCxnSpPr>
        <xdr:cNvPr id="377" name="直線コネクタ 376"/>
        <xdr:cNvCxnSpPr/>
      </xdr:nvCxnSpPr>
      <xdr:spPr>
        <a:xfrm flipV="1">
          <a:off x="3098800" y="136111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8" name="フローチャート: 判断 377"/>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9" name="テキスト ボックス 378"/>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79648</xdr:rowOff>
    </xdr:from>
    <xdr:to>
      <xdr:col>15</xdr:col>
      <xdr:colOff>98425</xdr:colOff>
      <xdr:row>80</xdr:row>
      <xdr:rowOff>12700</xdr:rowOff>
    </xdr:to>
    <xdr:cxnSp macro="">
      <xdr:nvCxnSpPr>
        <xdr:cNvPr id="380" name="直線コネクタ 379"/>
        <xdr:cNvCxnSpPr/>
      </xdr:nvCxnSpPr>
      <xdr:spPr>
        <a:xfrm>
          <a:off x="2209800" y="136241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1" name="フローチャート: 判断 380"/>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2" name="テキスト ボックス 381"/>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79648</xdr:rowOff>
    </xdr:from>
    <xdr:to>
      <xdr:col>11</xdr:col>
      <xdr:colOff>9525</xdr:colOff>
      <xdr:row>80</xdr:row>
      <xdr:rowOff>6169</xdr:rowOff>
    </xdr:to>
    <xdr:cxnSp macro="">
      <xdr:nvCxnSpPr>
        <xdr:cNvPr id="383" name="直線コネクタ 382"/>
        <xdr:cNvCxnSpPr/>
      </xdr:nvCxnSpPr>
      <xdr:spPr>
        <a:xfrm flipV="1">
          <a:off x="1320800" y="1362419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4" name="フローチャート: 判断 383"/>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5" name="テキスト ボックス 38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6" name="フローチャート: 判断 385"/>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7" name="テキスト ボックス 386"/>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3" name="楕円 392"/>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4"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15784</xdr:rowOff>
    </xdr:from>
    <xdr:to>
      <xdr:col>20</xdr:col>
      <xdr:colOff>38100</xdr:colOff>
      <xdr:row>79</xdr:row>
      <xdr:rowOff>117384</xdr:rowOff>
    </xdr:to>
    <xdr:sp macro="" textlink="">
      <xdr:nvSpPr>
        <xdr:cNvPr id="395" name="楕円 394"/>
        <xdr:cNvSpPr/>
      </xdr:nvSpPr>
      <xdr:spPr>
        <a:xfrm>
          <a:off x="3937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102161</xdr:rowOff>
    </xdr:from>
    <xdr:ext cx="736600" cy="259045"/>
    <xdr:sp macro="" textlink="">
      <xdr:nvSpPr>
        <xdr:cNvPr id="396" name="テキスト ボックス 395"/>
        <xdr:cNvSpPr txBox="1"/>
      </xdr:nvSpPr>
      <xdr:spPr>
        <a:xfrm>
          <a:off x="3606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7" name="楕円 396"/>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8" name="テキスト ボックス 397"/>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28848</xdr:rowOff>
    </xdr:from>
    <xdr:to>
      <xdr:col>11</xdr:col>
      <xdr:colOff>60325</xdr:colOff>
      <xdr:row>79</xdr:row>
      <xdr:rowOff>130448</xdr:rowOff>
    </xdr:to>
    <xdr:sp macro="" textlink="">
      <xdr:nvSpPr>
        <xdr:cNvPr id="399" name="楕円 398"/>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115225</xdr:rowOff>
    </xdr:from>
    <xdr:ext cx="762000" cy="259045"/>
    <xdr:sp macro="" textlink="">
      <xdr:nvSpPr>
        <xdr:cNvPr id="400" name="テキスト ボックス 399"/>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126819</xdr:rowOff>
    </xdr:from>
    <xdr:to>
      <xdr:col>6</xdr:col>
      <xdr:colOff>171450</xdr:colOff>
      <xdr:row>80</xdr:row>
      <xdr:rowOff>56969</xdr:rowOff>
    </xdr:to>
    <xdr:sp macro="" textlink="">
      <xdr:nvSpPr>
        <xdr:cNvPr id="401" name="楕円 400"/>
        <xdr:cNvSpPr/>
      </xdr:nvSpPr>
      <xdr:spPr>
        <a:xfrm>
          <a:off x="1270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41746</xdr:rowOff>
    </xdr:from>
    <xdr:ext cx="762000" cy="259045"/>
    <xdr:sp macro="" textlink="">
      <xdr:nvSpPr>
        <xdr:cNvPr id="402" name="テキスト ボックス 401"/>
        <xdr:cNvSpPr txBox="1"/>
      </xdr:nvSpPr>
      <xdr:spPr>
        <a:xfrm>
          <a:off x="939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としては、類似団体平均値を大きく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79</xdr:row>
      <xdr:rowOff>110998</xdr:rowOff>
    </xdr:to>
    <xdr:cxnSp macro="">
      <xdr:nvCxnSpPr>
        <xdr:cNvPr id="428" name="直線コネクタ 427"/>
        <xdr:cNvCxnSpPr/>
      </xdr:nvCxnSpPr>
      <xdr:spPr>
        <a:xfrm flipV="1">
          <a:off x="16510000" y="12887452"/>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83075</xdr:rowOff>
    </xdr:from>
    <xdr:ext cx="762000" cy="259045"/>
    <xdr:sp macro="" textlink="">
      <xdr:nvSpPr>
        <xdr:cNvPr id="429" name="公債費以外最小値テキスト"/>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110998</xdr:rowOff>
    </xdr:from>
    <xdr:to>
      <xdr:col>82</xdr:col>
      <xdr:colOff>196850</xdr:colOff>
      <xdr:row>79</xdr:row>
      <xdr:rowOff>110998</xdr:rowOff>
    </xdr:to>
    <xdr:cxnSp macro="">
      <xdr:nvCxnSpPr>
        <xdr:cNvPr id="430" name="直線コネクタ 429"/>
        <xdr:cNvCxnSpPr/>
      </xdr:nvCxnSpPr>
      <xdr:spPr>
        <a:xfrm>
          <a:off x="16421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1"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2" name="直線コネクタ 431"/>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69850</xdr:rowOff>
    </xdr:to>
    <xdr:cxnSp macro="">
      <xdr:nvCxnSpPr>
        <xdr:cNvPr id="433" name="直線コネクタ 432"/>
        <xdr:cNvCxnSpPr/>
      </xdr:nvCxnSpPr>
      <xdr:spPr>
        <a:xfrm flipV="1">
          <a:off x="15671800" y="12887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5" name="フローチャート: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75</xdr:row>
      <xdr:rowOff>69850</xdr:rowOff>
    </xdr:to>
    <xdr:cxnSp macro="">
      <xdr:nvCxnSpPr>
        <xdr:cNvPr id="436" name="直線コネクタ 435"/>
        <xdr:cNvCxnSpPr/>
      </xdr:nvCxnSpPr>
      <xdr:spPr>
        <a:xfrm>
          <a:off x="14782800" y="126451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7" name="フローチャート: 判断 436"/>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8" name="テキスト ボックス 43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140716</xdr:rowOff>
    </xdr:from>
    <xdr:to>
      <xdr:col>73</xdr:col>
      <xdr:colOff>180975</xdr:colOff>
      <xdr:row>73</xdr:row>
      <xdr:rowOff>129286</xdr:rowOff>
    </xdr:to>
    <xdr:cxnSp macro="">
      <xdr:nvCxnSpPr>
        <xdr:cNvPr id="439" name="直線コネクタ 438"/>
        <xdr:cNvCxnSpPr/>
      </xdr:nvCxnSpPr>
      <xdr:spPr>
        <a:xfrm>
          <a:off x="13893800" y="124851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94487</xdr:rowOff>
    </xdr:from>
    <xdr:to>
      <xdr:col>74</xdr:col>
      <xdr:colOff>31750</xdr:colOff>
      <xdr:row>77</xdr:row>
      <xdr:rowOff>24637</xdr:rowOff>
    </xdr:to>
    <xdr:sp macro="" textlink="">
      <xdr:nvSpPr>
        <xdr:cNvPr id="440" name="フローチャート: 判断 439"/>
        <xdr:cNvSpPr/>
      </xdr:nvSpPr>
      <xdr:spPr>
        <a:xfrm>
          <a:off x="14732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1" name="テキスト ボックス 440"/>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117856</xdr:rowOff>
    </xdr:from>
    <xdr:to>
      <xdr:col>69</xdr:col>
      <xdr:colOff>92075</xdr:colOff>
      <xdr:row>72</xdr:row>
      <xdr:rowOff>140716</xdr:rowOff>
    </xdr:to>
    <xdr:cxnSp macro="">
      <xdr:nvCxnSpPr>
        <xdr:cNvPr id="442" name="直線コネクタ 441"/>
        <xdr:cNvCxnSpPr/>
      </xdr:nvCxnSpPr>
      <xdr:spPr>
        <a:xfrm>
          <a:off x="13004800" y="12462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3" name="フローチャート: 判断 44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4" name="テキスト ボックス 44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5" name="フローチャート: 判断 444"/>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6" name="テキスト ボックス 44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52" name="楕円 451"/>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57929</xdr:rowOff>
    </xdr:from>
    <xdr:ext cx="762000" cy="259045"/>
    <xdr:sp macro="" textlink="">
      <xdr:nvSpPr>
        <xdr:cNvPr id="453" name="公債費以外該当値テキスト"/>
        <xdr:cNvSpPr txBox="1"/>
      </xdr:nvSpPr>
      <xdr:spPr>
        <a:xfrm>
          <a:off x="16598900" y="12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4" name="楕円 45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5" name="テキスト ボックス 454"/>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56" name="楕円 455"/>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57" name="テキスト ボックス 456"/>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89916</xdr:rowOff>
    </xdr:from>
    <xdr:to>
      <xdr:col>69</xdr:col>
      <xdr:colOff>142875</xdr:colOff>
      <xdr:row>73</xdr:row>
      <xdr:rowOff>20066</xdr:rowOff>
    </xdr:to>
    <xdr:sp macro="" textlink="">
      <xdr:nvSpPr>
        <xdr:cNvPr id="458" name="楕円 457"/>
        <xdr:cNvSpPr/>
      </xdr:nvSpPr>
      <xdr:spPr>
        <a:xfrm>
          <a:off x="13843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30243</xdr:rowOff>
    </xdr:from>
    <xdr:ext cx="762000" cy="259045"/>
    <xdr:sp macro="" textlink="">
      <xdr:nvSpPr>
        <xdr:cNvPr id="459" name="テキスト ボックス 458"/>
        <xdr:cNvSpPr txBox="1"/>
      </xdr:nvSpPr>
      <xdr:spPr>
        <a:xfrm>
          <a:off x="13512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67056</xdr:rowOff>
    </xdr:from>
    <xdr:to>
      <xdr:col>65</xdr:col>
      <xdr:colOff>53975</xdr:colOff>
      <xdr:row>72</xdr:row>
      <xdr:rowOff>168656</xdr:rowOff>
    </xdr:to>
    <xdr:sp macro="" textlink="">
      <xdr:nvSpPr>
        <xdr:cNvPr id="460" name="楕円 459"/>
        <xdr:cNvSpPr/>
      </xdr:nvSpPr>
      <xdr:spPr>
        <a:xfrm>
          <a:off x="12954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7383</xdr:rowOff>
    </xdr:from>
    <xdr:ext cx="762000" cy="259045"/>
    <xdr:sp macro="" textlink="">
      <xdr:nvSpPr>
        <xdr:cNvPr id="461" name="テキスト ボックス 460"/>
        <xdr:cNvSpPr txBox="1"/>
      </xdr:nvSpPr>
      <xdr:spPr>
        <a:xfrm>
          <a:off x="12623800" y="121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39751</xdr:rowOff>
    </xdr:from>
    <xdr:to>
      <xdr:col>29</xdr:col>
      <xdr:colOff>127000</xdr:colOff>
      <xdr:row>13</xdr:row>
      <xdr:rowOff>70318</xdr:rowOff>
    </xdr:to>
    <xdr:cxnSp macro="">
      <xdr:nvCxnSpPr>
        <xdr:cNvPr id="52" name="直線コネクタ 51"/>
        <xdr:cNvCxnSpPr/>
      </xdr:nvCxnSpPr>
      <xdr:spPr bwMode="auto">
        <a:xfrm flipV="1">
          <a:off x="5003800" y="2316226"/>
          <a:ext cx="6477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58431</xdr:rowOff>
    </xdr:from>
    <xdr:to>
      <xdr:col>26</xdr:col>
      <xdr:colOff>50800</xdr:colOff>
      <xdr:row>13</xdr:row>
      <xdr:rowOff>70318</xdr:rowOff>
    </xdr:to>
    <xdr:cxnSp macro="">
      <xdr:nvCxnSpPr>
        <xdr:cNvPr id="55" name="直線コネクタ 54"/>
        <xdr:cNvCxnSpPr/>
      </xdr:nvCxnSpPr>
      <xdr:spPr bwMode="auto">
        <a:xfrm>
          <a:off x="4305300" y="2334906"/>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20320</xdr:rowOff>
    </xdr:from>
    <xdr:to>
      <xdr:col>22</xdr:col>
      <xdr:colOff>114300</xdr:colOff>
      <xdr:row>13</xdr:row>
      <xdr:rowOff>58431</xdr:rowOff>
    </xdr:to>
    <xdr:cxnSp macro="">
      <xdr:nvCxnSpPr>
        <xdr:cNvPr id="58" name="直線コネクタ 57"/>
        <xdr:cNvCxnSpPr/>
      </xdr:nvCxnSpPr>
      <xdr:spPr bwMode="auto">
        <a:xfrm>
          <a:off x="3606800" y="2296795"/>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20320</xdr:rowOff>
    </xdr:from>
    <xdr:to>
      <xdr:col>18</xdr:col>
      <xdr:colOff>177800</xdr:colOff>
      <xdr:row>13</xdr:row>
      <xdr:rowOff>20793</xdr:rowOff>
    </xdr:to>
    <xdr:cxnSp macro="">
      <xdr:nvCxnSpPr>
        <xdr:cNvPr id="61" name="直線コネクタ 60"/>
        <xdr:cNvCxnSpPr/>
      </xdr:nvCxnSpPr>
      <xdr:spPr bwMode="auto">
        <a:xfrm flipV="1">
          <a:off x="2908300" y="2296795"/>
          <a:ext cx="6985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160401</xdr:rowOff>
    </xdr:from>
    <xdr:to>
      <xdr:col>29</xdr:col>
      <xdr:colOff>177800</xdr:colOff>
      <xdr:row>13</xdr:row>
      <xdr:rowOff>90551</xdr:rowOff>
    </xdr:to>
    <xdr:sp macro="" textlink="">
      <xdr:nvSpPr>
        <xdr:cNvPr id="71" name="楕円 70"/>
        <xdr:cNvSpPr/>
      </xdr:nvSpPr>
      <xdr:spPr bwMode="auto">
        <a:xfrm>
          <a:off x="5600700" y="226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5478</xdr:rowOff>
    </xdr:from>
    <xdr:ext cx="762000" cy="259045"/>
    <xdr:sp macro="" textlink="">
      <xdr:nvSpPr>
        <xdr:cNvPr id="72" name="人口1人当たり決算額の推移該当値テキスト130"/>
        <xdr:cNvSpPr txBox="1"/>
      </xdr:nvSpPr>
      <xdr:spPr>
        <a:xfrm>
          <a:off x="5740400" y="21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19518</xdr:rowOff>
    </xdr:from>
    <xdr:to>
      <xdr:col>26</xdr:col>
      <xdr:colOff>101600</xdr:colOff>
      <xdr:row>13</xdr:row>
      <xdr:rowOff>121118</xdr:rowOff>
    </xdr:to>
    <xdr:sp macro="" textlink="">
      <xdr:nvSpPr>
        <xdr:cNvPr id="73" name="楕円 72"/>
        <xdr:cNvSpPr/>
      </xdr:nvSpPr>
      <xdr:spPr bwMode="auto">
        <a:xfrm>
          <a:off x="4953000" y="229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131295</xdr:rowOff>
    </xdr:from>
    <xdr:ext cx="736600" cy="259045"/>
    <xdr:sp macro="" textlink="">
      <xdr:nvSpPr>
        <xdr:cNvPr id="74" name="テキスト ボックス 73"/>
        <xdr:cNvSpPr txBox="1"/>
      </xdr:nvSpPr>
      <xdr:spPr>
        <a:xfrm>
          <a:off x="4622800" y="206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7631</xdr:rowOff>
    </xdr:from>
    <xdr:to>
      <xdr:col>22</xdr:col>
      <xdr:colOff>165100</xdr:colOff>
      <xdr:row>13</xdr:row>
      <xdr:rowOff>109231</xdr:rowOff>
    </xdr:to>
    <xdr:sp macro="" textlink="">
      <xdr:nvSpPr>
        <xdr:cNvPr id="75" name="楕円 74"/>
        <xdr:cNvSpPr/>
      </xdr:nvSpPr>
      <xdr:spPr bwMode="auto">
        <a:xfrm>
          <a:off x="4254500" y="22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119408</xdr:rowOff>
    </xdr:from>
    <xdr:ext cx="762000" cy="259045"/>
    <xdr:sp macro="" textlink="">
      <xdr:nvSpPr>
        <xdr:cNvPr id="76" name="テキスト ボックス 75"/>
        <xdr:cNvSpPr txBox="1"/>
      </xdr:nvSpPr>
      <xdr:spPr>
        <a:xfrm>
          <a:off x="3924300" y="20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140970</xdr:rowOff>
    </xdr:from>
    <xdr:to>
      <xdr:col>19</xdr:col>
      <xdr:colOff>38100</xdr:colOff>
      <xdr:row>13</xdr:row>
      <xdr:rowOff>71120</xdr:rowOff>
    </xdr:to>
    <xdr:sp macro="" textlink="">
      <xdr:nvSpPr>
        <xdr:cNvPr id="77" name="楕円 76"/>
        <xdr:cNvSpPr/>
      </xdr:nvSpPr>
      <xdr:spPr bwMode="auto">
        <a:xfrm>
          <a:off x="3556000" y="224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81297</xdr:rowOff>
    </xdr:from>
    <xdr:ext cx="762000" cy="259045"/>
    <xdr:sp macro="" textlink="">
      <xdr:nvSpPr>
        <xdr:cNvPr id="78" name="テキスト ボックス 77"/>
        <xdr:cNvSpPr txBox="1"/>
      </xdr:nvSpPr>
      <xdr:spPr>
        <a:xfrm>
          <a:off x="3225800" y="2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141443</xdr:rowOff>
    </xdr:from>
    <xdr:to>
      <xdr:col>15</xdr:col>
      <xdr:colOff>101600</xdr:colOff>
      <xdr:row>13</xdr:row>
      <xdr:rowOff>71593</xdr:rowOff>
    </xdr:to>
    <xdr:sp macro="" textlink="">
      <xdr:nvSpPr>
        <xdr:cNvPr id="79" name="楕円 78"/>
        <xdr:cNvSpPr/>
      </xdr:nvSpPr>
      <xdr:spPr bwMode="auto">
        <a:xfrm>
          <a:off x="2857500" y="224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81770</xdr:rowOff>
    </xdr:from>
    <xdr:ext cx="762000" cy="259045"/>
    <xdr:sp macro="" textlink="">
      <xdr:nvSpPr>
        <xdr:cNvPr id="80" name="テキスト ボックス 79"/>
        <xdr:cNvSpPr txBox="1"/>
      </xdr:nvSpPr>
      <xdr:spPr>
        <a:xfrm>
          <a:off x="2527300" y="20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58191</xdr:rowOff>
    </xdr:from>
    <xdr:to>
      <xdr:col>29</xdr:col>
      <xdr:colOff>127000</xdr:colOff>
      <xdr:row>35</xdr:row>
      <xdr:rowOff>112941</xdr:rowOff>
    </xdr:to>
    <xdr:cxnSp macro="">
      <xdr:nvCxnSpPr>
        <xdr:cNvPr id="113" name="直線コネクタ 112"/>
        <xdr:cNvCxnSpPr/>
      </xdr:nvCxnSpPr>
      <xdr:spPr bwMode="auto">
        <a:xfrm>
          <a:off x="5003800" y="6668541"/>
          <a:ext cx="6477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328225</xdr:rowOff>
    </xdr:from>
    <xdr:to>
      <xdr:col>26</xdr:col>
      <xdr:colOff>50800</xdr:colOff>
      <xdr:row>35</xdr:row>
      <xdr:rowOff>58191</xdr:rowOff>
    </xdr:to>
    <xdr:cxnSp macro="">
      <xdr:nvCxnSpPr>
        <xdr:cNvPr id="116" name="直線コネクタ 115"/>
        <xdr:cNvCxnSpPr/>
      </xdr:nvCxnSpPr>
      <xdr:spPr bwMode="auto">
        <a:xfrm>
          <a:off x="4305300" y="6595675"/>
          <a:ext cx="698500" cy="72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328225</xdr:rowOff>
    </xdr:from>
    <xdr:to>
      <xdr:col>22</xdr:col>
      <xdr:colOff>114300</xdr:colOff>
      <xdr:row>35</xdr:row>
      <xdr:rowOff>22854</xdr:rowOff>
    </xdr:to>
    <xdr:cxnSp macro="">
      <xdr:nvCxnSpPr>
        <xdr:cNvPr id="119" name="直線コネクタ 118"/>
        <xdr:cNvCxnSpPr/>
      </xdr:nvCxnSpPr>
      <xdr:spPr bwMode="auto">
        <a:xfrm flipV="1">
          <a:off x="3606800" y="6595675"/>
          <a:ext cx="698500" cy="3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22854</xdr:rowOff>
    </xdr:from>
    <xdr:to>
      <xdr:col>18</xdr:col>
      <xdr:colOff>177800</xdr:colOff>
      <xdr:row>35</xdr:row>
      <xdr:rowOff>197733</xdr:rowOff>
    </xdr:to>
    <xdr:cxnSp macro="">
      <xdr:nvCxnSpPr>
        <xdr:cNvPr id="122" name="直線コネクタ 121"/>
        <xdr:cNvCxnSpPr/>
      </xdr:nvCxnSpPr>
      <xdr:spPr bwMode="auto">
        <a:xfrm flipV="1">
          <a:off x="2908300" y="6633204"/>
          <a:ext cx="6985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62141</xdr:rowOff>
    </xdr:from>
    <xdr:to>
      <xdr:col>29</xdr:col>
      <xdr:colOff>177800</xdr:colOff>
      <xdr:row>35</xdr:row>
      <xdr:rowOff>163741</xdr:rowOff>
    </xdr:to>
    <xdr:sp macro="" textlink="">
      <xdr:nvSpPr>
        <xdr:cNvPr id="132" name="楕円 131"/>
        <xdr:cNvSpPr/>
      </xdr:nvSpPr>
      <xdr:spPr bwMode="auto">
        <a:xfrm>
          <a:off x="5600700" y="667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250118</xdr:rowOff>
    </xdr:from>
    <xdr:ext cx="762000" cy="259045"/>
    <xdr:sp macro="" textlink="">
      <xdr:nvSpPr>
        <xdr:cNvPr id="133" name="人口1人当たり決算額の推移該当値テキスト445"/>
        <xdr:cNvSpPr txBox="1"/>
      </xdr:nvSpPr>
      <xdr:spPr>
        <a:xfrm>
          <a:off x="5740400" y="651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7391</xdr:rowOff>
    </xdr:from>
    <xdr:to>
      <xdr:col>26</xdr:col>
      <xdr:colOff>101600</xdr:colOff>
      <xdr:row>35</xdr:row>
      <xdr:rowOff>108991</xdr:rowOff>
    </xdr:to>
    <xdr:sp macro="" textlink="">
      <xdr:nvSpPr>
        <xdr:cNvPr id="134" name="楕円 133"/>
        <xdr:cNvSpPr/>
      </xdr:nvSpPr>
      <xdr:spPr bwMode="auto">
        <a:xfrm>
          <a:off x="4953000" y="661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119168</xdr:rowOff>
    </xdr:from>
    <xdr:ext cx="736600" cy="259045"/>
    <xdr:sp macro="" textlink="">
      <xdr:nvSpPr>
        <xdr:cNvPr id="135" name="テキスト ボックス 134"/>
        <xdr:cNvSpPr txBox="1"/>
      </xdr:nvSpPr>
      <xdr:spPr>
        <a:xfrm>
          <a:off x="4622800" y="638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277425</xdr:rowOff>
    </xdr:from>
    <xdr:to>
      <xdr:col>22</xdr:col>
      <xdr:colOff>165100</xdr:colOff>
      <xdr:row>35</xdr:row>
      <xdr:rowOff>36125</xdr:rowOff>
    </xdr:to>
    <xdr:sp macro="" textlink="">
      <xdr:nvSpPr>
        <xdr:cNvPr id="136" name="楕円 135"/>
        <xdr:cNvSpPr/>
      </xdr:nvSpPr>
      <xdr:spPr bwMode="auto">
        <a:xfrm>
          <a:off x="4254500" y="654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46302</xdr:rowOff>
    </xdr:from>
    <xdr:ext cx="762000" cy="259045"/>
    <xdr:sp macro="" textlink="">
      <xdr:nvSpPr>
        <xdr:cNvPr id="137" name="テキスト ボックス 136"/>
        <xdr:cNvSpPr txBox="1"/>
      </xdr:nvSpPr>
      <xdr:spPr>
        <a:xfrm>
          <a:off x="3924300" y="631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314954</xdr:rowOff>
    </xdr:from>
    <xdr:to>
      <xdr:col>19</xdr:col>
      <xdr:colOff>38100</xdr:colOff>
      <xdr:row>35</xdr:row>
      <xdr:rowOff>73654</xdr:rowOff>
    </xdr:to>
    <xdr:sp macro="" textlink="">
      <xdr:nvSpPr>
        <xdr:cNvPr id="138" name="楕円 137"/>
        <xdr:cNvSpPr/>
      </xdr:nvSpPr>
      <xdr:spPr bwMode="auto">
        <a:xfrm>
          <a:off x="3556000" y="658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83831</xdr:rowOff>
    </xdr:from>
    <xdr:ext cx="762000" cy="259045"/>
    <xdr:sp macro="" textlink="">
      <xdr:nvSpPr>
        <xdr:cNvPr id="139" name="テキスト ボックス 138"/>
        <xdr:cNvSpPr txBox="1"/>
      </xdr:nvSpPr>
      <xdr:spPr>
        <a:xfrm>
          <a:off x="3225800" y="63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146933</xdr:rowOff>
    </xdr:from>
    <xdr:to>
      <xdr:col>15</xdr:col>
      <xdr:colOff>101600</xdr:colOff>
      <xdr:row>35</xdr:row>
      <xdr:rowOff>248533</xdr:rowOff>
    </xdr:to>
    <xdr:sp macro="" textlink="">
      <xdr:nvSpPr>
        <xdr:cNvPr id="140" name="楕円 139"/>
        <xdr:cNvSpPr/>
      </xdr:nvSpPr>
      <xdr:spPr bwMode="auto">
        <a:xfrm>
          <a:off x="28575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258710</xdr:rowOff>
    </xdr:from>
    <xdr:ext cx="762000" cy="259045"/>
    <xdr:sp macro="" textlink="">
      <xdr:nvSpPr>
        <xdr:cNvPr id="141" name="テキスト ボックス 140"/>
        <xdr:cNvSpPr txBox="1"/>
      </xdr:nvSpPr>
      <xdr:spPr>
        <a:xfrm>
          <a:off x="2527300" y="65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35426</xdr:rowOff>
    </xdr:from>
    <xdr:to>
      <xdr:col>24</xdr:col>
      <xdr:colOff>63500</xdr:colOff>
      <xdr:row>34</xdr:row>
      <xdr:rowOff>66417</xdr:rowOff>
    </xdr:to>
    <xdr:cxnSp macro="">
      <xdr:nvCxnSpPr>
        <xdr:cNvPr id="63" name="直線コネクタ 62"/>
        <xdr:cNvCxnSpPr/>
      </xdr:nvCxnSpPr>
      <xdr:spPr>
        <a:xfrm>
          <a:off x="3797300" y="5864726"/>
          <a:ext cx="8382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35426</xdr:rowOff>
    </xdr:from>
    <xdr:to>
      <xdr:col>19</xdr:col>
      <xdr:colOff>177800</xdr:colOff>
      <xdr:row>34</xdr:row>
      <xdr:rowOff>36046</xdr:rowOff>
    </xdr:to>
    <xdr:cxnSp macro="">
      <xdr:nvCxnSpPr>
        <xdr:cNvPr id="66" name="直線コネクタ 65"/>
        <xdr:cNvCxnSpPr/>
      </xdr:nvCxnSpPr>
      <xdr:spPr>
        <a:xfrm flipV="1">
          <a:off x="2908300" y="586472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6018</xdr:rowOff>
    </xdr:from>
    <xdr:to>
      <xdr:col>15</xdr:col>
      <xdr:colOff>50800</xdr:colOff>
      <xdr:row>34</xdr:row>
      <xdr:rowOff>36046</xdr:rowOff>
    </xdr:to>
    <xdr:cxnSp macro="">
      <xdr:nvCxnSpPr>
        <xdr:cNvPr id="69" name="直線コネクタ 68"/>
        <xdr:cNvCxnSpPr/>
      </xdr:nvCxnSpPr>
      <xdr:spPr>
        <a:xfrm>
          <a:off x="2019300" y="5835318"/>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168242</xdr:rowOff>
    </xdr:from>
    <xdr:to>
      <xdr:col>10</xdr:col>
      <xdr:colOff>114300</xdr:colOff>
      <xdr:row>34</xdr:row>
      <xdr:rowOff>6018</xdr:rowOff>
    </xdr:to>
    <xdr:cxnSp macro="">
      <xdr:nvCxnSpPr>
        <xdr:cNvPr id="72" name="直線コネクタ 71"/>
        <xdr:cNvCxnSpPr/>
      </xdr:nvCxnSpPr>
      <xdr:spPr>
        <a:xfrm>
          <a:off x="1130300" y="5826092"/>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15617</xdr:rowOff>
    </xdr:from>
    <xdr:to>
      <xdr:col>24</xdr:col>
      <xdr:colOff>114300</xdr:colOff>
      <xdr:row>34</xdr:row>
      <xdr:rowOff>117217</xdr:rowOff>
    </xdr:to>
    <xdr:sp macro="" textlink="">
      <xdr:nvSpPr>
        <xdr:cNvPr id="82" name="楕円 81"/>
        <xdr:cNvSpPr/>
      </xdr:nvSpPr>
      <xdr:spPr>
        <a:xfrm>
          <a:off x="4584700" y="58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38494</xdr:rowOff>
    </xdr:from>
    <xdr:ext cx="534377" cy="259045"/>
    <xdr:sp macro="" textlink="">
      <xdr:nvSpPr>
        <xdr:cNvPr id="83" name="人件費該当値テキスト"/>
        <xdr:cNvSpPr txBox="1"/>
      </xdr:nvSpPr>
      <xdr:spPr>
        <a:xfrm>
          <a:off x="4686300" y="569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156076</xdr:rowOff>
    </xdr:from>
    <xdr:to>
      <xdr:col>20</xdr:col>
      <xdr:colOff>38100</xdr:colOff>
      <xdr:row>34</xdr:row>
      <xdr:rowOff>86226</xdr:rowOff>
    </xdr:to>
    <xdr:sp macro="" textlink="">
      <xdr:nvSpPr>
        <xdr:cNvPr id="84" name="楕円 83"/>
        <xdr:cNvSpPr/>
      </xdr:nvSpPr>
      <xdr:spPr>
        <a:xfrm>
          <a:off x="3746500" y="58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102753</xdr:rowOff>
    </xdr:from>
    <xdr:ext cx="534377" cy="259045"/>
    <xdr:sp macro="" textlink="">
      <xdr:nvSpPr>
        <xdr:cNvPr id="85" name="テキスト ボックス 84"/>
        <xdr:cNvSpPr txBox="1"/>
      </xdr:nvSpPr>
      <xdr:spPr>
        <a:xfrm>
          <a:off x="3530111" y="55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156696</xdr:rowOff>
    </xdr:from>
    <xdr:to>
      <xdr:col>15</xdr:col>
      <xdr:colOff>101600</xdr:colOff>
      <xdr:row>34</xdr:row>
      <xdr:rowOff>86846</xdr:rowOff>
    </xdr:to>
    <xdr:sp macro="" textlink="">
      <xdr:nvSpPr>
        <xdr:cNvPr id="86" name="楕円 85"/>
        <xdr:cNvSpPr/>
      </xdr:nvSpPr>
      <xdr:spPr>
        <a:xfrm>
          <a:off x="2857500" y="58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103373</xdr:rowOff>
    </xdr:from>
    <xdr:ext cx="534377" cy="259045"/>
    <xdr:sp macro="" textlink="">
      <xdr:nvSpPr>
        <xdr:cNvPr id="87" name="テキスト ボックス 86"/>
        <xdr:cNvSpPr txBox="1"/>
      </xdr:nvSpPr>
      <xdr:spPr>
        <a:xfrm>
          <a:off x="2641111" y="5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126668</xdr:rowOff>
    </xdr:from>
    <xdr:to>
      <xdr:col>10</xdr:col>
      <xdr:colOff>165100</xdr:colOff>
      <xdr:row>34</xdr:row>
      <xdr:rowOff>56818</xdr:rowOff>
    </xdr:to>
    <xdr:sp macro="" textlink="">
      <xdr:nvSpPr>
        <xdr:cNvPr id="88" name="楕円 87"/>
        <xdr:cNvSpPr/>
      </xdr:nvSpPr>
      <xdr:spPr>
        <a:xfrm>
          <a:off x="1968500" y="57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73345</xdr:rowOff>
    </xdr:from>
    <xdr:ext cx="534377" cy="259045"/>
    <xdr:sp macro="" textlink="">
      <xdr:nvSpPr>
        <xdr:cNvPr id="89" name="テキスト ボックス 88"/>
        <xdr:cNvSpPr txBox="1"/>
      </xdr:nvSpPr>
      <xdr:spPr>
        <a:xfrm>
          <a:off x="1752111" y="55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117442</xdr:rowOff>
    </xdr:from>
    <xdr:to>
      <xdr:col>6</xdr:col>
      <xdr:colOff>38100</xdr:colOff>
      <xdr:row>34</xdr:row>
      <xdr:rowOff>47592</xdr:rowOff>
    </xdr:to>
    <xdr:sp macro="" textlink="">
      <xdr:nvSpPr>
        <xdr:cNvPr id="90" name="楕円 89"/>
        <xdr:cNvSpPr/>
      </xdr:nvSpPr>
      <xdr:spPr>
        <a:xfrm>
          <a:off x="1079500" y="5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64119</xdr:rowOff>
    </xdr:from>
    <xdr:ext cx="534377" cy="259045"/>
    <xdr:sp macro="" textlink="">
      <xdr:nvSpPr>
        <xdr:cNvPr id="91" name="テキスト ボックス 90"/>
        <xdr:cNvSpPr txBox="1"/>
      </xdr:nvSpPr>
      <xdr:spPr>
        <a:xfrm>
          <a:off x="863111" y="55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40322</xdr:rowOff>
    </xdr:from>
    <xdr:to>
      <xdr:col>24</xdr:col>
      <xdr:colOff>63500</xdr:colOff>
      <xdr:row>53</xdr:row>
      <xdr:rowOff>89205</xdr:rowOff>
    </xdr:to>
    <xdr:cxnSp macro="">
      <xdr:nvCxnSpPr>
        <xdr:cNvPr id="121" name="直線コネクタ 120"/>
        <xdr:cNvCxnSpPr/>
      </xdr:nvCxnSpPr>
      <xdr:spPr>
        <a:xfrm>
          <a:off x="3797300" y="9127172"/>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40322</xdr:rowOff>
    </xdr:from>
    <xdr:to>
      <xdr:col>19</xdr:col>
      <xdr:colOff>177800</xdr:colOff>
      <xdr:row>53</xdr:row>
      <xdr:rowOff>84048</xdr:rowOff>
    </xdr:to>
    <xdr:cxnSp macro="">
      <xdr:nvCxnSpPr>
        <xdr:cNvPr id="124" name="直線コネクタ 123"/>
        <xdr:cNvCxnSpPr/>
      </xdr:nvCxnSpPr>
      <xdr:spPr>
        <a:xfrm flipV="1">
          <a:off x="2908300" y="9127172"/>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84048</xdr:rowOff>
    </xdr:from>
    <xdr:to>
      <xdr:col>15</xdr:col>
      <xdr:colOff>50800</xdr:colOff>
      <xdr:row>53</xdr:row>
      <xdr:rowOff>148831</xdr:rowOff>
    </xdr:to>
    <xdr:cxnSp macro="">
      <xdr:nvCxnSpPr>
        <xdr:cNvPr id="127" name="直線コネクタ 126"/>
        <xdr:cNvCxnSpPr/>
      </xdr:nvCxnSpPr>
      <xdr:spPr>
        <a:xfrm flipV="1">
          <a:off x="2019300" y="9170898"/>
          <a:ext cx="8890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160807</xdr:rowOff>
    </xdr:from>
    <xdr:to>
      <xdr:col>10</xdr:col>
      <xdr:colOff>114300</xdr:colOff>
      <xdr:row>53</xdr:row>
      <xdr:rowOff>148831</xdr:rowOff>
    </xdr:to>
    <xdr:cxnSp macro="">
      <xdr:nvCxnSpPr>
        <xdr:cNvPr id="130" name="直線コネクタ 129"/>
        <xdr:cNvCxnSpPr/>
      </xdr:nvCxnSpPr>
      <xdr:spPr>
        <a:xfrm>
          <a:off x="1130300" y="9076207"/>
          <a:ext cx="889000" cy="1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38405</xdr:rowOff>
    </xdr:from>
    <xdr:to>
      <xdr:col>24</xdr:col>
      <xdr:colOff>114300</xdr:colOff>
      <xdr:row>53</xdr:row>
      <xdr:rowOff>140005</xdr:rowOff>
    </xdr:to>
    <xdr:sp macro="" textlink="">
      <xdr:nvSpPr>
        <xdr:cNvPr id="140" name="楕円 139"/>
        <xdr:cNvSpPr/>
      </xdr:nvSpPr>
      <xdr:spPr>
        <a:xfrm>
          <a:off x="4584700" y="91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61282</xdr:rowOff>
    </xdr:from>
    <xdr:ext cx="599010" cy="259045"/>
    <xdr:sp macro="" textlink="">
      <xdr:nvSpPr>
        <xdr:cNvPr id="141" name="物件費該当値テキスト"/>
        <xdr:cNvSpPr txBox="1"/>
      </xdr:nvSpPr>
      <xdr:spPr>
        <a:xfrm>
          <a:off x="4686300" y="89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160972</xdr:rowOff>
    </xdr:from>
    <xdr:to>
      <xdr:col>20</xdr:col>
      <xdr:colOff>38100</xdr:colOff>
      <xdr:row>53</xdr:row>
      <xdr:rowOff>91122</xdr:rowOff>
    </xdr:to>
    <xdr:sp macro="" textlink="">
      <xdr:nvSpPr>
        <xdr:cNvPr id="142" name="楕円 141"/>
        <xdr:cNvSpPr/>
      </xdr:nvSpPr>
      <xdr:spPr>
        <a:xfrm>
          <a:off x="3746500" y="90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107649</xdr:rowOff>
    </xdr:from>
    <xdr:ext cx="599010" cy="259045"/>
    <xdr:sp macro="" textlink="">
      <xdr:nvSpPr>
        <xdr:cNvPr id="143" name="テキスト ボックス 142"/>
        <xdr:cNvSpPr txBox="1"/>
      </xdr:nvSpPr>
      <xdr:spPr>
        <a:xfrm>
          <a:off x="3497795" y="885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33248</xdr:rowOff>
    </xdr:from>
    <xdr:to>
      <xdr:col>15</xdr:col>
      <xdr:colOff>101600</xdr:colOff>
      <xdr:row>53</xdr:row>
      <xdr:rowOff>134848</xdr:rowOff>
    </xdr:to>
    <xdr:sp macro="" textlink="">
      <xdr:nvSpPr>
        <xdr:cNvPr id="144" name="楕円 143"/>
        <xdr:cNvSpPr/>
      </xdr:nvSpPr>
      <xdr:spPr>
        <a:xfrm>
          <a:off x="2857500" y="91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151375</xdr:rowOff>
    </xdr:from>
    <xdr:ext cx="599010" cy="259045"/>
    <xdr:sp macro="" textlink="">
      <xdr:nvSpPr>
        <xdr:cNvPr id="145" name="テキスト ボックス 144"/>
        <xdr:cNvSpPr txBox="1"/>
      </xdr:nvSpPr>
      <xdr:spPr>
        <a:xfrm>
          <a:off x="2608795" y="88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98031</xdr:rowOff>
    </xdr:from>
    <xdr:to>
      <xdr:col>10</xdr:col>
      <xdr:colOff>165100</xdr:colOff>
      <xdr:row>54</xdr:row>
      <xdr:rowOff>28181</xdr:rowOff>
    </xdr:to>
    <xdr:sp macro="" textlink="">
      <xdr:nvSpPr>
        <xdr:cNvPr id="146" name="楕円 145"/>
        <xdr:cNvSpPr/>
      </xdr:nvSpPr>
      <xdr:spPr>
        <a:xfrm>
          <a:off x="1968500" y="91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44708</xdr:rowOff>
    </xdr:from>
    <xdr:ext cx="599010" cy="259045"/>
    <xdr:sp macro="" textlink="">
      <xdr:nvSpPr>
        <xdr:cNvPr id="147" name="テキスト ボックス 146"/>
        <xdr:cNvSpPr txBox="1"/>
      </xdr:nvSpPr>
      <xdr:spPr>
        <a:xfrm>
          <a:off x="1719795" y="896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110007</xdr:rowOff>
    </xdr:from>
    <xdr:to>
      <xdr:col>6</xdr:col>
      <xdr:colOff>38100</xdr:colOff>
      <xdr:row>53</xdr:row>
      <xdr:rowOff>40157</xdr:rowOff>
    </xdr:to>
    <xdr:sp macro="" textlink="">
      <xdr:nvSpPr>
        <xdr:cNvPr id="148" name="楕円 147"/>
        <xdr:cNvSpPr/>
      </xdr:nvSpPr>
      <xdr:spPr>
        <a:xfrm>
          <a:off x="1079500" y="90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56684</xdr:rowOff>
    </xdr:from>
    <xdr:ext cx="599010" cy="259045"/>
    <xdr:sp macro="" textlink="">
      <xdr:nvSpPr>
        <xdr:cNvPr id="149" name="テキスト ボックス 148"/>
        <xdr:cNvSpPr txBox="1"/>
      </xdr:nvSpPr>
      <xdr:spPr>
        <a:xfrm>
          <a:off x="830795" y="880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146832</xdr:rowOff>
    </xdr:from>
    <xdr:to>
      <xdr:col>24</xdr:col>
      <xdr:colOff>63500</xdr:colOff>
      <xdr:row>75</xdr:row>
      <xdr:rowOff>170332</xdr:rowOff>
    </xdr:to>
    <xdr:cxnSp macro="">
      <xdr:nvCxnSpPr>
        <xdr:cNvPr id="176" name="直線コネクタ 175"/>
        <xdr:cNvCxnSpPr/>
      </xdr:nvCxnSpPr>
      <xdr:spPr>
        <a:xfrm flipV="1">
          <a:off x="3797300" y="12662682"/>
          <a:ext cx="838200" cy="3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170332</xdr:rowOff>
    </xdr:from>
    <xdr:to>
      <xdr:col>19</xdr:col>
      <xdr:colOff>177800</xdr:colOff>
      <xdr:row>77</xdr:row>
      <xdr:rowOff>54020</xdr:rowOff>
    </xdr:to>
    <xdr:cxnSp macro="">
      <xdr:nvCxnSpPr>
        <xdr:cNvPr id="179" name="直線コネクタ 178"/>
        <xdr:cNvCxnSpPr/>
      </xdr:nvCxnSpPr>
      <xdr:spPr>
        <a:xfrm flipV="1">
          <a:off x="2908300" y="13029082"/>
          <a:ext cx="889000" cy="22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5924</xdr:rowOff>
    </xdr:from>
    <xdr:to>
      <xdr:col>15</xdr:col>
      <xdr:colOff>50800</xdr:colOff>
      <xdr:row>77</xdr:row>
      <xdr:rowOff>54020</xdr:rowOff>
    </xdr:to>
    <xdr:cxnSp macro="">
      <xdr:nvCxnSpPr>
        <xdr:cNvPr id="182" name="直線コネクタ 181"/>
        <xdr:cNvCxnSpPr/>
      </xdr:nvCxnSpPr>
      <xdr:spPr>
        <a:xfrm>
          <a:off x="2019300" y="13207574"/>
          <a:ext cx="8890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5924</xdr:rowOff>
    </xdr:from>
    <xdr:to>
      <xdr:col>10</xdr:col>
      <xdr:colOff>114300</xdr:colOff>
      <xdr:row>77</xdr:row>
      <xdr:rowOff>39664</xdr:rowOff>
    </xdr:to>
    <xdr:cxnSp macro="">
      <xdr:nvCxnSpPr>
        <xdr:cNvPr id="185" name="直線コネクタ 184"/>
        <xdr:cNvCxnSpPr/>
      </xdr:nvCxnSpPr>
      <xdr:spPr>
        <a:xfrm flipV="1">
          <a:off x="1130300" y="13207574"/>
          <a:ext cx="889000" cy="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96032</xdr:rowOff>
    </xdr:from>
    <xdr:to>
      <xdr:col>24</xdr:col>
      <xdr:colOff>114300</xdr:colOff>
      <xdr:row>74</xdr:row>
      <xdr:rowOff>26182</xdr:rowOff>
    </xdr:to>
    <xdr:sp macro="" textlink="">
      <xdr:nvSpPr>
        <xdr:cNvPr id="195" name="楕円 194"/>
        <xdr:cNvSpPr/>
      </xdr:nvSpPr>
      <xdr:spPr>
        <a:xfrm>
          <a:off x="4584700" y="126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118909</xdr:rowOff>
    </xdr:from>
    <xdr:ext cx="469744" cy="259045"/>
    <xdr:sp macro="" textlink="">
      <xdr:nvSpPr>
        <xdr:cNvPr id="196" name="維持補修費該当値テキスト"/>
        <xdr:cNvSpPr txBox="1"/>
      </xdr:nvSpPr>
      <xdr:spPr>
        <a:xfrm>
          <a:off x="4686300" y="124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119532</xdr:rowOff>
    </xdr:from>
    <xdr:to>
      <xdr:col>20</xdr:col>
      <xdr:colOff>38100</xdr:colOff>
      <xdr:row>76</xdr:row>
      <xdr:rowOff>49682</xdr:rowOff>
    </xdr:to>
    <xdr:sp macro="" textlink="">
      <xdr:nvSpPr>
        <xdr:cNvPr id="197" name="楕円 196"/>
        <xdr:cNvSpPr/>
      </xdr:nvSpPr>
      <xdr:spPr>
        <a:xfrm>
          <a:off x="3746500" y="12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66209</xdr:rowOff>
    </xdr:from>
    <xdr:ext cx="469744" cy="259045"/>
    <xdr:sp macro="" textlink="">
      <xdr:nvSpPr>
        <xdr:cNvPr id="198" name="テキスト ボックス 197"/>
        <xdr:cNvSpPr txBox="1"/>
      </xdr:nvSpPr>
      <xdr:spPr>
        <a:xfrm>
          <a:off x="3562428" y="127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3220</xdr:rowOff>
    </xdr:from>
    <xdr:to>
      <xdr:col>15</xdr:col>
      <xdr:colOff>101600</xdr:colOff>
      <xdr:row>77</xdr:row>
      <xdr:rowOff>104820</xdr:rowOff>
    </xdr:to>
    <xdr:sp macro="" textlink="">
      <xdr:nvSpPr>
        <xdr:cNvPr id="199" name="楕円 198"/>
        <xdr:cNvSpPr/>
      </xdr:nvSpPr>
      <xdr:spPr>
        <a:xfrm>
          <a:off x="2857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95947</xdr:rowOff>
    </xdr:from>
    <xdr:ext cx="469744" cy="259045"/>
    <xdr:sp macro="" textlink="">
      <xdr:nvSpPr>
        <xdr:cNvPr id="200" name="テキスト ボックス 199"/>
        <xdr:cNvSpPr txBox="1"/>
      </xdr:nvSpPr>
      <xdr:spPr>
        <a:xfrm>
          <a:off x="2673428" y="132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126574</xdr:rowOff>
    </xdr:from>
    <xdr:to>
      <xdr:col>10</xdr:col>
      <xdr:colOff>165100</xdr:colOff>
      <xdr:row>77</xdr:row>
      <xdr:rowOff>56724</xdr:rowOff>
    </xdr:to>
    <xdr:sp macro="" textlink="">
      <xdr:nvSpPr>
        <xdr:cNvPr id="201" name="楕円 200"/>
        <xdr:cNvSpPr/>
      </xdr:nvSpPr>
      <xdr:spPr>
        <a:xfrm>
          <a:off x="1968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47851</xdr:rowOff>
    </xdr:from>
    <xdr:ext cx="469744" cy="259045"/>
    <xdr:sp macro="" textlink="">
      <xdr:nvSpPr>
        <xdr:cNvPr id="202" name="テキスト ボックス 201"/>
        <xdr:cNvSpPr txBox="1"/>
      </xdr:nvSpPr>
      <xdr:spPr>
        <a:xfrm>
          <a:off x="1784428" y="132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160314</xdr:rowOff>
    </xdr:from>
    <xdr:to>
      <xdr:col>6</xdr:col>
      <xdr:colOff>38100</xdr:colOff>
      <xdr:row>77</xdr:row>
      <xdr:rowOff>90464</xdr:rowOff>
    </xdr:to>
    <xdr:sp macro="" textlink="">
      <xdr:nvSpPr>
        <xdr:cNvPr id="203" name="楕円 202"/>
        <xdr:cNvSpPr/>
      </xdr:nvSpPr>
      <xdr:spPr>
        <a:xfrm>
          <a:off x="1079500" y="131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81591</xdr:rowOff>
    </xdr:from>
    <xdr:ext cx="469744" cy="259045"/>
    <xdr:sp macro="" textlink="">
      <xdr:nvSpPr>
        <xdr:cNvPr id="204" name="テキスト ボックス 203"/>
        <xdr:cNvSpPr txBox="1"/>
      </xdr:nvSpPr>
      <xdr:spPr>
        <a:xfrm>
          <a:off x="895428" y="132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12278</xdr:rowOff>
    </xdr:from>
    <xdr:to>
      <xdr:col>24</xdr:col>
      <xdr:colOff>63500</xdr:colOff>
      <xdr:row>97</xdr:row>
      <xdr:rowOff>74755</xdr:rowOff>
    </xdr:to>
    <xdr:cxnSp macro="">
      <xdr:nvCxnSpPr>
        <xdr:cNvPr id="232" name="直線コネクタ 231"/>
        <xdr:cNvCxnSpPr/>
      </xdr:nvCxnSpPr>
      <xdr:spPr>
        <a:xfrm flipV="1">
          <a:off x="3797300" y="16642928"/>
          <a:ext cx="8382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97180</xdr:rowOff>
    </xdr:from>
    <xdr:to>
      <xdr:col>19</xdr:col>
      <xdr:colOff>177800</xdr:colOff>
      <xdr:row>97</xdr:row>
      <xdr:rowOff>74755</xdr:rowOff>
    </xdr:to>
    <xdr:cxnSp macro="">
      <xdr:nvCxnSpPr>
        <xdr:cNvPr id="235" name="直線コネクタ 234"/>
        <xdr:cNvCxnSpPr/>
      </xdr:nvCxnSpPr>
      <xdr:spPr>
        <a:xfrm>
          <a:off x="2908300" y="16556380"/>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97180</xdr:rowOff>
    </xdr:from>
    <xdr:to>
      <xdr:col>15</xdr:col>
      <xdr:colOff>50800</xdr:colOff>
      <xdr:row>97</xdr:row>
      <xdr:rowOff>123172</xdr:rowOff>
    </xdr:to>
    <xdr:cxnSp macro="">
      <xdr:nvCxnSpPr>
        <xdr:cNvPr id="238" name="直線コネクタ 237"/>
        <xdr:cNvCxnSpPr/>
      </xdr:nvCxnSpPr>
      <xdr:spPr>
        <a:xfrm flipV="1">
          <a:off x="2019300" y="16556380"/>
          <a:ext cx="889000" cy="19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123172</xdr:rowOff>
    </xdr:from>
    <xdr:to>
      <xdr:col>10</xdr:col>
      <xdr:colOff>114300</xdr:colOff>
      <xdr:row>97</xdr:row>
      <xdr:rowOff>129070</xdr:rowOff>
    </xdr:to>
    <xdr:cxnSp macro="">
      <xdr:nvCxnSpPr>
        <xdr:cNvPr id="241" name="直線コネクタ 240"/>
        <xdr:cNvCxnSpPr/>
      </xdr:nvCxnSpPr>
      <xdr:spPr>
        <a:xfrm flipV="1">
          <a:off x="1130300" y="1675382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132928</xdr:rowOff>
    </xdr:from>
    <xdr:to>
      <xdr:col>24</xdr:col>
      <xdr:colOff>114300</xdr:colOff>
      <xdr:row>97</xdr:row>
      <xdr:rowOff>63078</xdr:rowOff>
    </xdr:to>
    <xdr:sp macro="" textlink="">
      <xdr:nvSpPr>
        <xdr:cNvPr id="251" name="楕円 250"/>
        <xdr:cNvSpPr/>
      </xdr:nvSpPr>
      <xdr:spPr>
        <a:xfrm>
          <a:off x="45847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111355</xdr:rowOff>
    </xdr:from>
    <xdr:ext cx="534377" cy="259045"/>
    <xdr:sp macro="" textlink="">
      <xdr:nvSpPr>
        <xdr:cNvPr id="252" name="扶助費該当値テキスト"/>
        <xdr:cNvSpPr txBox="1"/>
      </xdr:nvSpPr>
      <xdr:spPr>
        <a:xfrm>
          <a:off x="4686300" y="16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23955</xdr:rowOff>
    </xdr:from>
    <xdr:to>
      <xdr:col>20</xdr:col>
      <xdr:colOff>38100</xdr:colOff>
      <xdr:row>97</xdr:row>
      <xdr:rowOff>125555</xdr:rowOff>
    </xdr:to>
    <xdr:sp macro="" textlink="">
      <xdr:nvSpPr>
        <xdr:cNvPr id="253" name="楕円 252"/>
        <xdr:cNvSpPr/>
      </xdr:nvSpPr>
      <xdr:spPr>
        <a:xfrm>
          <a:off x="3746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116682</xdr:rowOff>
    </xdr:from>
    <xdr:ext cx="534377" cy="259045"/>
    <xdr:sp macro="" textlink="">
      <xdr:nvSpPr>
        <xdr:cNvPr id="254" name="テキスト ボックス 253"/>
        <xdr:cNvSpPr txBox="1"/>
      </xdr:nvSpPr>
      <xdr:spPr>
        <a:xfrm>
          <a:off x="3530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46380</xdr:rowOff>
    </xdr:from>
    <xdr:to>
      <xdr:col>15</xdr:col>
      <xdr:colOff>101600</xdr:colOff>
      <xdr:row>96</xdr:row>
      <xdr:rowOff>147980</xdr:rowOff>
    </xdr:to>
    <xdr:sp macro="" textlink="">
      <xdr:nvSpPr>
        <xdr:cNvPr id="255" name="楕円 254"/>
        <xdr:cNvSpPr/>
      </xdr:nvSpPr>
      <xdr:spPr>
        <a:xfrm>
          <a:off x="2857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139107</xdr:rowOff>
    </xdr:from>
    <xdr:ext cx="534377" cy="259045"/>
    <xdr:sp macro="" textlink="">
      <xdr:nvSpPr>
        <xdr:cNvPr id="256" name="テキスト ボックス 255"/>
        <xdr:cNvSpPr txBox="1"/>
      </xdr:nvSpPr>
      <xdr:spPr>
        <a:xfrm>
          <a:off x="2641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72372</xdr:rowOff>
    </xdr:from>
    <xdr:to>
      <xdr:col>10</xdr:col>
      <xdr:colOff>165100</xdr:colOff>
      <xdr:row>98</xdr:row>
      <xdr:rowOff>2522</xdr:rowOff>
    </xdr:to>
    <xdr:sp macro="" textlink="">
      <xdr:nvSpPr>
        <xdr:cNvPr id="257" name="楕円 256"/>
        <xdr:cNvSpPr/>
      </xdr:nvSpPr>
      <xdr:spPr>
        <a:xfrm>
          <a:off x="1968500" y="1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165099</xdr:rowOff>
    </xdr:from>
    <xdr:ext cx="534377" cy="259045"/>
    <xdr:sp macro="" textlink="">
      <xdr:nvSpPr>
        <xdr:cNvPr id="258" name="テキスト ボックス 257"/>
        <xdr:cNvSpPr txBox="1"/>
      </xdr:nvSpPr>
      <xdr:spPr>
        <a:xfrm>
          <a:off x="1752111" y="1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78270</xdr:rowOff>
    </xdr:from>
    <xdr:to>
      <xdr:col>6</xdr:col>
      <xdr:colOff>38100</xdr:colOff>
      <xdr:row>98</xdr:row>
      <xdr:rowOff>8420</xdr:rowOff>
    </xdr:to>
    <xdr:sp macro="" textlink="">
      <xdr:nvSpPr>
        <xdr:cNvPr id="259" name="楕円 258"/>
        <xdr:cNvSpPr/>
      </xdr:nvSpPr>
      <xdr:spPr>
        <a:xfrm>
          <a:off x="1079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170997</xdr:rowOff>
    </xdr:from>
    <xdr:ext cx="534377" cy="259045"/>
    <xdr:sp macro="" textlink="">
      <xdr:nvSpPr>
        <xdr:cNvPr id="260" name="テキスト ボックス 259"/>
        <xdr:cNvSpPr txBox="1"/>
      </xdr:nvSpPr>
      <xdr:spPr>
        <a:xfrm>
          <a:off x="863111" y="168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100714</xdr:rowOff>
    </xdr:from>
    <xdr:to>
      <xdr:col>55</xdr:col>
      <xdr:colOff>0</xdr:colOff>
      <xdr:row>35</xdr:row>
      <xdr:rowOff>273</xdr:rowOff>
    </xdr:to>
    <xdr:cxnSp macro="">
      <xdr:nvCxnSpPr>
        <xdr:cNvPr id="293" name="直線コネクタ 292"/>
        <xdr:cNvCxnSpPr/>
      </xdr:nvCxnSpPr>
      <xdr:spPr>
        <a:xfrm flipV="1">
          <a:off x="9639300" y="5930014"/>
          <a:ext cx="838200" cy="7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273</xdr:rowOff>
    </xdr:from>
    <xdr:to>
      <xdr:col>50</xdr:col>
      <xdr:colOff>114300</xdr:colOff>
      <xdr:row>35</xdr:row>
      <xdr:rowOff>28877</xdr:rowOff>
    </xdr:to>
    <xdr:cxnSp macro="">
      <xdr:nvCxnSpPr>
        <xdr:cNvPr id="296" name="直線コネクタ 295"/>
        <xdr:cNvCxnSpPr/>
      </xdr:nvCxnSpPr>
      <xdr:spPr>
        <a:xfrm flipV="1">
          <a:off x="8750300" y="6001023"/>
          <a:ext cx="889000" cy="2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169332</xdr:rowOff>
    </xdr:from>
    <xdr:to>
      <xdr:col>45</xdr:col>
      <xdr:colOff>177800</xdr:colOff>
      <xdr:row>35</xdr:row>
      <xdr:rowOff>28877</xdr:rowOff>
    </xdr:to>
    <xdr:cxnSp macro="">
      <xdr:nvCxnSpPr>
        <xdr:cNvPr id="299" name="直線コネクタ 298"/>
        <xdr:cNvCxnSpPr/>
      </xdr:nvCxnSpPr>
      <xdr:spPr>
        <a:xfrm>
          <a:off x="7861300" y="5998632"/>
          <a:ext cx="8890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169332</xdr:rowOff>
    </xdr:from>
    <xdr:to>
      <xdr:col>41</xdr:col>
      <xdr:colOff>50800</xdr:colOff>
      <xdr:row>35</xdr:row>
      <xdr:rowOff>119602</xdr:rowOff>
    </xdr:to>
    <xdr:cxnSp macro="">
      <xdr:nvCxnSpPr>
        <xdr:cNvPr id="302" name="直線コネクタ 301"/>
        <xdr:cNvCxnSpPr/>
      </xdr:nvCxnSpPr>
      <xdr:spPr>
        <a:xfrm flipV="1">
          <a:off x="6972300" y="5998632"/>
          <a:ext cx="889000" cy="12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49914</xdr:rowOff>
    </xdr:from>
    <xdr:to>
      <xdr:col>55</xdr:col>
      <xdr:colOff>50800</xdr:colOff>
      <xdr:row>34</xdr:row>
      <xdr:rowOff>151514</xdr:rowOff>
    </xdr:to>
    <xdr:sp macro="" textlink="">
      <xdr:nvSpPr>
        <xdr:cNvPr id="312" name="楕円 311"/>
        <xdr:cNvSpPr/>
      </xdr:nvSpPr>
      <xdr:spPr>
        <a:xfrm>
          <a:off x="10426700" y="58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72791</xdr:rowOff>
    </xdr:from>
    <xdr:ext cx="534377" cy="259045"/>
    <xdr:sp macro="" textlink="">
      <xdr:nvSpPr>
        <xdr:cNvPr id="313" name="補助費等該当値テキスト"/>
        <xdr:cNvSpPr txBox="1"/>
      </xdr:nvSpPr>
      <xdr:spPr>
        <a:xfrm>
          <a:off x="10528300" y="57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120923</xdr:rowOff>
    </xdr:from>
    <xdr:to>
      <xdr:col>50</xdr:col>
      <xdr:colOff>165100</xdr:colOff>
      <xdr:row>35</xdr:row>
      <xdr:rowOff>51073</xdr:rowOff>
    </xdr:to>
    <xdr:sp macro="" textlink="">
      <xdr:nvSpPr>
        <xdr:cNvPr id="314" name="楕円 313"/>
        <xdr:cNvSpPr/>
      </xdr:nvSpPr>
      <xdr:spPr>
        <a:xfrm>
          <a:off x="9588500" y="59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67600</xdr:rowOff>
    </xdr:from>
    <xdr:ext cx="534377" cy="259045"/>
    <xdr:sp macro="" textlink="">
      <xdr:nvSpPr>
        <xdr:cNvPr id="315" name="テキスト ボックス 314"/>
        <xdr:cNvSpPr txBox="1"/>
      </xdr:nvSpPr>
      <xdr:spPr>
        <a:xfrm>
          <a:off x="9372111" y="57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149527</xdr:rowOff>
    </xdr:from>
    <xdr:to>
      <xdr:col>46</xdr:col>
      <xdr:colOff>38100</xdr:colOff>
      <xdr:row>35</xdr:row>
      <xdr:rowOff>79677</xdr:rowOff>
    </xdr:to>
    <xdr:sp macro="" textlink="">
      <xdr:nvSpPr>
        <xdr:cNvPr id="316" name="楕円 315"/>
        <xdr:cNvSpPr/>
      </xdr:nvSpPr>
      <xdr:spPr>
        <a:xfrm>
          <a:off x="8699500" y="59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96204</xdr:rowOff>
    </xdr:from>
    <xdr:ext cx="534377" cy="259045"/>
    <xdr:sp macro="" textlink="">
      <xdr:nvSpPr>
        <xdr:cNvPr id="317" name="テキスト ボックス 316"/>
        <xdr:cNvSpPr txBox="1"/>
      </xdr:nvSpPr>
      <xdr:spPr>
        <a:xfrm>
          <a:off x="8483111" y="57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118532</xdr:rowOff>
    </xdr:from>
    <xdr:to>
      <xdr:col>41</xdr:col>
      <xdr:colOff>101600</xdr:colOff>
      <xdr:row>35</xdr:row>
      <xdr:rowOff>48682</xdr:rowOff>
    </xdr:to>
    <xdr:sp macro="" textlink="">
      <xdr:nvSpPr>
        <xdr:cNvPr id="318" name="楕円 317"/>
        <xdr:cNvSpPr/>
      </xdr:nvSpPr>
      <xdr:spPr>
        <a:xfrm>
          <a:off x="7810500" y="59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65209</xdr:rowOff>
    </xdr:from>
    <xdr:ext cx="534377" cy="259045"/>
    <xdr:sp macro="" textlink="">
      <xdr:nvSpPr>
        <xdr:cNvPr id="319" name="テキスト ボックス 318"/>
        <xdr:cNvSpPr txBox="1"/>
      </xdr:nvSpPr>
      <xdr:spPr>
        <a:xfrm>
          <a:off x="7594111" y="57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68802</xdr:rowOff>
    </xdr:from>
    <xdr:to>
      <xdr:col>36</xdr:col>
      <xdr:colOff>165100</xdr:colOff>
      <xdr:row>35</xdr:row>
      <xdr:rowOff>170402</xdr:rowOff>
    </xdr:to>
    <xdr:sp macro="" textlink="">
      <xdr:nvSpPr>
        <xdr:cNvPr id="320" name="楕円 319"/>
        <xdr:cNvSpPr/>
      </xdr:nvSpPr>
      <xdr:spPr>
        <a:xfrm>
          <a:off x="6921500" y="60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15479</xdr:rowOff>
    </xdr:from>
    <xdr:ext cx="534377" cy="259045"/>
    <xdr:sp macro="" textlink="">
      <xdr:nvSpPr>
        <xdr:cNvPr id="321" name="テキスト ボックス 320"/>
        <xdr:cNvSpPr txBox="1"/>
      </xdr:nvSpPr>
      <xdr:spPr>
        <a:xfrm>
          <a:off x="6705111" y="58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2" name="直線コネクタ 331"/>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3" name="テキスト ボックス 332"/>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5" name="テキスト ボックス 334"/>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6" name="直線コネクタ 335"/>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7" name="テキスト ボックス 336"/>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0" name="直線コネクタ 339"/>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1" name="テキスト ボックス 340"/>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4" name="直線コネクタ 343"/>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5" name="テキスト ボックス 344"/>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5302</xdr:rowOff>
    </xdr:from>
    <xdr:to>
      <xdr:col>54</xdr:col>
      <xdr:colOff>189865</xdr:colOff>
      <xdr:row>59</xdr:row>
      <xdr:rowOff>6217</xdr:rowOff>
    </xdr:to>
    <xdr:cxnSp macro="">
      <xdr:nvCxnSpPr>
        <xdr:cNvPr id="349" name="直線コネクタ 348"/>
        <xdr:cNvCxnSpPr/>
      </xdr:nvCxnSpPr>
      <xdr:spPr>
        <a:xfrm flipV="1">
          <a:off x="10475595" y="8749252"/>
          <a:ext cx="1270" cy="13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10044</xdr:rowOff>
    </xdr:from>
    <xdr:ext cx="534377" cy="259045"/>
    <xdr:sp macro="" textlink="">
      <xdr:nvSpPr>
        <xdr:cNvPr id="350" name="普通建設事業費最小値テキスト"/>
        <xdr:cNvSpPr txBox="1"/>
      </xdr:nvSpPr>
      <xdr:spPr>
        <a:xfrm>
          <a:off x="10528300" y="101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6217</xdr:rowOff>
    </xdr:from>
    <xdr:to>
      <xdr:col>55</xdr:col>
      <xdr:colOff>88900</xdr:colOff>
      <xdr:row>59</xdr:row>
      <xdr:rowOff>6217</xdr:rowOff>
    </xdr:to>
    <xdr:cxnSp macro="">
      <xdr:nvCxnSpPr>
        <xdr:cNvPr id="351" name="直線コネクタ 350"/>
        <xdr:cNvCxnSpPr/>
      </xdr:nvCxnSpPr>
      <xdr:spPr>
        <a:xfrm>
          <a:off x="10388600" y="1012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123429</xdr:rowOff>
    </xdr:from>
    <xdr:ext cx="599010" cy="259045"/>
    <xdr:sp macro="" textlink="">
      <xdr:nvSpPr>
        <xdr:cNvPr id="352" name="普通建設事業費最大値テキスト"/>
        <xdr:cNvSpPr txBox="1"/>
      </xdr:nvSpPr>
      <xdr:spPr>
        <a:xfrm>
          <a:off x="10528300" y="85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5302</xdr:rowOff>
    </xdr:from>
    <xdr:to>
      <xdr:col>55</xdr:col>
      <xdr:colOff>88900</xdr:colOff>
      <xdr:row>51</xdr:row>
      <xdr:rowOff>5302</xdr:rowOff>
    </xdr:to>
    <xdr:cxnSp macro="">
      <xdr:nvCxnSpPr>
        <xdr:cNvPr id="353" name="直線コネクタ 352"/>
        <xdr:cNvCxnSpPr/>
      </xdr:nvCxnSpPr>
      <xdr:spPr>
        <a:xfrm>
          <a:off x="10388600" y="874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152854</xdr:rowOff>
    </xdr:from>
    <xdr:to>
      <xdr:col>55</xdr:col>
      <xdr:colOff>0</xdr:colOff>
      <xdr:row>55</xdr:row>
      <xdr:rowOff>90589</xdr:rowOff>
    </xdr:to>
    <xdr:cxnSp macro="">
      <xdr:nvCxnSpPr>
        <xdr:cNvPr id="354" name="直線コネクタ 353"/>
        <xdr:cNvCxnSpPr/>
      </xdr:nvCxnSpPr>
      <xdr:spPr>
        <a:xfrm flipV="1">
          <a:off x="9639300" y="9411154"/>
          <a:ext cx="838200" cy="10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68575</xdr:rowOff>
    </xdr:from>
    <xdr:ext cx="534377" cy="259045"/>
    <xdr:sp macro="" textlink="">
      <xdr:nvSpPr>
        <xdr:cNvPr id="355" name="普通建設事業費平均値テキスト"/>
        <xdr:cNvSpPr txBox="1"/>
      </xdr:nvSpPr>
      <xdr:spPr>
        <a:xfrm>
          <a:off x="10528300" y="9669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90148</xdr:rowOff>
    </xdr:from>
    <xdr:to>
      <xdr:col>55</xdr:col>
      <xdr:colOff>50800</xdr:colOff>
      <xdr:row>57</xdr:row>
      <xdr:rowOff>20298</xdr:rowOff>
    </xdr:to>
    <xdr:sp macro="" textlink="">
      <xdr:nvSpPr>
        <xdr:cNvPr id="356" name="フローチャート: 判断 355"/>
        <xdr:cNvSpPr/>
      </xdr:nvSpPr>
      <xdr:spPr>
        <a:xfrm>
          <a:off x="10426700" y="969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58890</xdr:rowOff>
    </xdr:from>
    <xdr:to>
      <xdr:col>50</xdr:col>
      <xdr:colOff>114300</xdr:colOff>
      <xdr:row>55</xdr:row>
      <xdr:rowOff>90589</xdr:rowOff>
    </xdr:to>
    <xdr:cxnSp macro="">
      <xdr:nvCxnSpPr>
        <xdr:cNvPr id="357" name="直線コネクタ 356"/>
        <xdr:cNvCxnSpPr/>
      </xdr:nvCxnSpPr>
      <xdr:spPr>
        <a:xfrm>
          <a:off x="8750300" y="8802840"/>
          <a:ext cx="889000" cy="7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92186</xdr:rowOff>
    </xdr:from>
    <xdr:to>
      <xdr:col>50</xdr:col>
      <xdr:colOff>165100</xdr:colOff>
      <xdr:row>57</xdr:row>
      <xdr:rowOff>22336</xdr:rowOff>
    </xdr:to>
    <xdr:sp macro="" textlink="">
      <xdr:nvSpPr>
        <xdr:cNvPr id="358" name="フローチャート: 判断 357"/>
        <xdr:cNvSpPr/>
      </xdr:nvSpPr>
      <xdr:spPr>
        <a:xfrm>
          <a:off x="9588500" y="96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13463</xdr:rowOff>
    </xdr:from>
    <xdr:ext cx="534377" cy="259045"/>
    <xdr:sp macro="" textlink="">
      <xdr:nvSpPr>
        <xdr:cNvPr id="359" name="テキスト ボックス 358"/>
        <xdr:cNvSpPr txBox="1"/>
      </xdr:nvSpPr>
      <xdr:spPr>
        <a:xfrm>
          <a:off x="9372111" y="978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7112</xdr:rowOff>
    </xdr:from>
    <xdr:to>
      <xdr:col>45</xdr:col>
      <xdr:colOff>177800</xdr:colOff>
      <xdr:row>51</xdr:row>
      <xdr:rowOff>58890</xdr:rowOff>
    </xdr:to>
    <xdr:cxnSp macro="">
      <xdr:nvCxnSpPr>
        <xdr:cNvPr id="360" name="直線コネクタ 359"/>
        <xdr:cNvCxnSpPr/>
      </xdr:nvCxnSpPr>
      <xdr:spPr>
        <a:xfrm>
          <a:off x="7861300" y="8751062"/>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59163</xdr:rowOff>
    </xdr:from>
    <xdr:to>
      <xdr:col>46</xdr:col>
      <xdr:colOff>38100</xdr:colOff>
      <xdr:row>56</xdr:row>
      <xdr:rowOff>160763</xdr:rowOff>
    </xdr:to>
    <xdr:sp macro="" textlink="">
      <xdr:nvSpPr>
        <xdr:cNvPr id="361" name="フローチャート: 判断 360"/>
        <xdr:cNvSpPr/>
      </xdr:nvSpPr>
      <xdr:spPr>
        <a:xfrm>
          <a:off x="8699500" y="96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151890</xdr:rowOff>
    </xdr:from>
    <xdr:ext cx="534377" cy="259045"/>
    <xdr:sp macro="" textlink="">
      <xdr:nvSpPr>
        <xdr:cNvPr id="362" name="テキスト ボックス 361"/>
        <xdr:cNvSpPr txBox="1"/>
      </xdr:nvSpPr>
      <xdr:spPr>
        <a:xfrm>
          <a:off x="8483111" y="97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167104</xdr:rowOff>
    </xdr:from>
    <xdr:to>
      <xdr:col>41</xdr:col>
      <xdr:colOff>50800</xdr:colOff>
      <xdr:row>51</xdr:row>
      <xdr:rowOff>7112</xdr:rowOff>
    </xdr:to>
    <xdr:cxnSp macro="">
      <xdr:nvCxnSpPr>
        <xdr:cNvPr id="363" name="直線コネクタ 362"/>
        <xdr:cNvCxnSpPr/>
      </xdr:nvCxnSpPr>
      <xdr:spPr>
        <a:xfrm>
          <a:off x="6972300" y="8739604"/>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61335</xdr:rowOff>
    </xdr:from>
    <xdr:to>
      <xdr:col>41</xdr:col>
      <xdr:colOff>101600</xdr:colOff>
      <xdr:row>56</xdr:row>
      <xdr:rowOff>162935</xdr:rowOff>
    </xdr:to>
    <xdr:sp macro="" textlink="">
      <xdr:nvSpPr>
        <xdr:cNvPr id="364" name="フローチャート: 判断 363"/>
        <xdr:cNvSpPr/>
      </xdr:nvSpPr>
      <xdr:spPr>
        <a:xfrm>
          <a:off x="7810500" y="9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154062</xdr:rowOff>
    </xdr:from>
    <xdr:ext cx="534377" cy="259045"/>
    <xdr:sp macro="" textlink="">
      <xdr:nvSpPr>
        <xdr:cNvPr id="365" name="テキスト ボックス 364"/>
        <xdr:cNvSpPr txBox="1"/>
      </xdr:nvSpPr>
      <xdr:spPr>
        <a:xfrm>
          <a:off x="7594111" y="97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95644</xdr:rowOff>
    </xdr:from>
    <xdr:to>
      <xdr:col>36</xdr:col>
      <xdr:colOff>165100</xdr:colOff>
      <xdr:row>57</xdr:row>
      <xdr:rowOff>25794</xdr:rowOff>
    </xdr:to>
    <xdr:sp macro="" textlink="">
      <xdr:nvSpPr>
        <xdr:cNvPr id="366" name="フローチャート: 判断 365"/>
        <xdr:cNvSpPr/>
      </xdr:nvSpPr>
      <xdr:spPr>
        <a:xfrm>
          <a:off x="6921500" y="969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16921</xdr:rowOff>
    </xdr:from>
    <xdr:ext cx="534377" cy="259045"/>
    <xdr:sp macro="" textlink="">
      <xdr:nvSpPr>
        <xdr:cNvPr id="367" name="テキスト ボックス 366"/>
        <xdr:cNvSpPr txBox="1"/>
      </xdr:nvSpPr>
      <xdr:spPr>
        <a:xfrm>
          <a:off x="6705111" y="97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102054</xdr:rowOff>
    </xdr:from>
    <xdr:to>
      <xdr:col>55</xdr:col>
      <xdr:colOff>50800</xdr:colOff>
      <xdr:row>55</xdr:row>
      <xdr:rowOff>32204</xdr:rowOff>
    </xdr:to>
    <xdr:sp macro="" textlink="">
      <xdr:nvSpPr>
        <xdr:cNvPr id="373" name="楕円 372"/>
        <xdr:cNvSpPr/>
      </xdr:nvSpPr>
      <xdr:spPr>
        <a:xfrm>
          <a:off x="10426700" y="93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124931</xdr:rowOff>
    </xdr:from>
    <xdr:ext cx="534377" cy="259045"/>
    <xdr:sp macro="" textlink="">
      <xdr:nvSpPr>
        <xdr:cNvPr id="374" name="普通建設事業費該当値テキスト"/>
        <xdr:cNvSpPr txBox="1"/>
      </xdr:nvSpPr>
      <xdr:spPr>
        <a:xfrm>
          <a:off x="10528300" y="92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39789</xdr:rowOff>
    </xdr:from>
    <xdr:to>
      <xdr:col>50</xdr:col>
      <xdr:colOff>165100</xdr:colOff>
      <xdr:row>55</xdr:row>
      <xdr:rowOff>141389</xdr:rowOff>
    </xdr:to>
    <xdr:sp macro="" textlink="">
      <xdr:nvSpPr>
        <xdr:cNvPr id="375" name="楕円 374"/>
        <xdr:cNvSpPr/>
      </xdr:nvSpPr>
      <xdr:spPr>
        <a:xfrm>
          <a:off x="9588500" y="94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157916</xdr:rowOff>
    </xdr:from>
    <xdr:ext cx="534377" cy="259045"/>
    <xdr:sp macro="" textlink="">
      <xdr:nvSpPr>
        <xdr:cNvPr id="376" name="テキスト ボックス 375"/>
        <xdr:cNvSpPr txBox="1"/>
      </xdr:nvSpPr>
      <xdr:spPr>
        <a:xfrm>
          <a:off x="9372111" y="92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8090</xdr:rowOff>
    </xdr:from>
    <xdr:to>
      <xdr:col>46</xdr:col>
      <xdr:colOff>38100</xdr:colOff>
      <xdr:row>51</xdr:row>
      <xdr:rowOff>109690</xdr:rowOff>
    </xdr:to>
    <xdr:sp macro="" textlink="">
      <xdr:nvSpPr>
        <xdr:cNvPr id="377" name="楕円 376"/>
        <xdr:cNvSpPr/>
      </xdr:nvSpPr>
      <xdr:spPr>
        <a:xfrm>
          <a:off x="8699500" y="87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126217</xdr:rowOff>
    </xdr:from>
    <xdr:ext cx="599010" cy="259045"/>
    <xdr:sp macro="" textlink="">
      <xdr:nvSpPr>
        <xdr:cNvPr id="378" name="テキスト ボックス 377"/>
        <xdr:cNvSpPr txBox="1"/>
      </xdr:nvSpPr>
      <xdr:spPr>
        <a:xfrm>
          <a:off x="8450795" y="852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127762</xdr:rowOff>
    </xdr:from>
    <xdr:to>
      <xdr:col>41</xdr:col>
      <xdr:colOff>101600</xdr:colOff>
      <xdr:row>51</xdr:row>
      <xdr:rowOff>57912</xdr:rowOff>
    </xdr:to>
    <xdr:sp macro="" textlink="">
      <xdr:nvSpPr>
        <xdr:cNvPr id="379" name="楕円 378"/>
        <xdr:cNvSpPr/>
      </xdr:nvSpPr>
      <xdr:spPr>
        <a:xfrm>
          <a:off x="7810500" y="87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74439</xdr:rowOff>
    </xdr:from>
    <xdr:ext cx="599010" cy="259045"/>
    <xdr:sp macro="" textlink="">
      <xdr:nvSpPr>
        <xdr:cNvPr id="380" name="テキスト ボックス 379"/>
        <xdr:cNvSpPr txBox="1"/>
      </xdr:nvSpPr>
      <xdr:spPr>
        <a:xfrm>
          <a:off x="7561795" y="847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116304</xdr:rowOff>
    </xdr:from>
    <xdr:to>
      <xdr:col>36</xdr:col>
      <xdr:colOff>165100</xdr:colOff>
      <xdr:row>51</xdr:row>
      <xdr:rowOff>46454</xdr:rowOff>
    </xdr:to>
    <xdr:sp macro="" textlink="">
      <xdr:nvSpPr>
        <xdr:cNvPr id="381" name="楕円 380"/>
        <xdr:cNvSpPr/>
      </xdr:nvSpPr>
      <xdr:spPr>
        <a:xfrm>
          <a:off x="6921500" y="86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62981</xdr:rowOff>
    </xdr:from>
    <xdr:ext cx="599010" cy="259045"/>
    <xdr:sp macro="" textlink="">
      <xdr:nvSpPr>
        <xdr:cNvPr id="382" name="テキスト ボックス 381"/>
        <xdr:cNvSpPr txBox="1"/>
      </xdr:nvSpPr>
      <xdr:spPr>
        <a:xfrm>
          <a:off x="6672795" y="846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6" name="直線コネクタ 405"/>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9"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10" name="直線コネクタ 409"/>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43611</xdr:rowOff>
    </xdr:from>
    <xdr:to>
      <xdr:col>55</xdr:col>
      <xdr:colOff>0</xdr:colOff>
      <xdr:row>78</xdr:row>
      <xdr:rowOff>33858</xdr:rowOff>
    </xdr:to>
    <xdr:cxnSp macro="">
      <xdr:nvCxnSpPr>
        <xdr:cNvPr id="411" name="直線コネクタ 410"/>
        <xdr:cNvCxnSpPr/>
      </xdr:nvCxnSpPr>
      <xdr:spPr>
        <a:xfrm flipV="1">
          <a:off x="9639300" y="13245261"/>
          <a:ext cx="8382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2"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3" name="フローチャート: 判断 412"/>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126403</xdr:rowOff>
    </xdr:from>
    <xdr:to>
      <xdr:col>50</xdr:col>
      <xdr:colOff>114300</xdr:colOff>
      <xdr:row>78</xdr:row>
      <xdr:rowOff>33858</xdr:rowOff>
    </xdr:to>
    <xdr:cxnSp macro="">
      <xdr:nvCxnSpPr>
        <xdr:cNvPr id="414" name="直線コネクタ 413"/>
        <xdr:cNvCxnSpPr/>
      </xdr:nvCxnSpPr>
      <xdr:spPr>
        <a:xfrm>
          <a:off x="8750300" y="13328053"/>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5" name="フローチャート: 判断 414"/>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6" name="テキスト ボックス 415"/>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15087</xdr:rowOff>
    </xdr:from>
    <xdr:to>
      <xdr:col>45</xdr:col>
      <xdr:colOff>177800</xdr:colOff>
      <xdr:row>77</xdr:row>
      <xdr:rowOff>126403</xdr:rowOff>
    </xdr:to>
    <xdr:cxnSp macro="">
      <xdr:nvCxnSpPr>
        <xdr:cNvPr id="417" name="直線コネクタ 416"/>
        <xdr:cNvCxnSpPr/>
      </xdr:nvCxnSpPr>
      <xdr:spPr>
        <a:xfrm>
          <a:off x="7861300" y="12530937"/>
          <a:ext cx="889000" cy="7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8" name="フローチャート: 判断 417"/>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9" name="テキスト ボックス 418"/>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72098</xdr:rowOff>
    </xdr:from>
    <xdr:to>
      <xdr:col>41</xdr:col>
      <xdr:colOff>50800</xdr:colOff>
      <xdr:row>73</xdr:row>
      <xdr:rowOff>15087</xdr:rowOff>
    </xdr:to>
    <xdr:cxnSp macro="">
      <xdr:nvCxnSpPr>
        <xdr:cNvPr id="420" name="直線コネクタ 419"/>
        <xdr:cNvCxnSpPr/>
      </xdr:nvCxnSpPr>
      <xdr:spPr>
        <a:xfrm>
          <a:off x="6972300" y="12245048"/>
          <a:ext cx="8890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21" name="フローチャート: 判断 420"/>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2" name="テキスト ボックス 421"/>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3" name="フローチャート: 判断 422"/>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4" name="テキスト ボックス 423"/>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164261</xdr:rowOff>
    </xdr:from>
    <xdr:to>
      <xdr:col>55</xdr:col>
      <xdr:colOff>50800</xdr:colOff>
      <xdr:row>77</xdr:row>
      <xdr:rowOff>94411</xdr:rowOff>
    </xdr:to>
    <xdr:sp macro="" textlink="">
      <xdr:nvSpPr>
        <xdr:cNvPr id="430" name="楕円 429"/>
        <xdr:cNvSpPr/>
      </xdr:nvSpPr>
      <xdr:spPr>
        <a:xfrm>
          <a:off x="104267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15688</xdr:rowOff>
    </xdr:from>
    <xdr:ext cx="534377" cy="259045"/>
    <xdr:sp macro="" textlink="">
      <xdr:nvSpPr>
        <xdr:cNvPr id="431" name="普通建設事業費 （ うち新規整備　）該当値テキスト"/>
        <xdr:cNvSpPr txBox="1"/>
      </xdr:nvSpPr>
      <xdr:spPr>
        <a:xfrm>
          <a:off x="10528300" y="130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154508</xdr:rowOff>
    </xdr:from>
    <xdr:to>
      <xdr:col>50</xdr:col>
      <xdr:colOff>165100</xdr:colOff>
      <xdr:row>78</xdr:row>
      <xdr:rowOff>84658</xdr:rowOff>
    </xdr:to>
    <xdr:sp macro="" textlink="">
      <xdr:nvSpPr>
        <xdr:cNvPr id="432" name="楕円 431"/>
        <xdr:cNvSpPr/>
      </xdr:nvSpPr>
      <xdr:spPr>
        <a:xfrm>
          <a:off x="9588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75785</xdr:rowOff>
    </xdr:from>
    <xdr:ext cx="534377" cy="259045"/>
    <xdr:sp macro="" textlink="">
      <xdr:nvSpPr>
        <xdr:cNvPr id="433" name="テキスト ボックス 432"/>
        <xdr:cNvSpPr txBox="1"/>
      </xdr:nvSpPr>
      <xdr:spPr>
        <a:xfrm>
          <a:off x="9372111" y="13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75603</xdr:rowOff>
    </xdr:from>
    <xdr:to>
      <xdr:col>46</xdr:col>
      <xdr:colOff>38100</xdr:colOff>
      <xdr:row>78</xdr:row>
      <xdr:rowOff>5753</xdr:rowOff>
    </xdr:to>
    <xdr:sp macro="" textlink="">
      <xdr:nvSpPr>
        <xdr:cNvPr id="434" name="楕円 433"/>
        <xdr:cNvSpPr/>
      </xdr:nvSpPr>
      <xdr:spPr>
        <a:xfrm>
          <a:off x="8699500" y="132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22280</xdr:rowOff>
    </xdr:from>
    <xdr:ext cx="534377" cy="259045"/>
    <xdr:sp macro="" textlink="">
      <xdr:nvSpPr>
        <xdr:cNvPr id="435" name="テキスト ボックス 434"/>
        <xdr:cNvSpPr txBox="1"/>
      </xdr:nvSpPr>
      <xdr:spPr>
        <a:xfrm>
          <a:off x="8483111" y="130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135737</xdr:rowOff>
    </xdr:from>
    <xdr:to>
      <xdr:col>41</xdr:col>
      <xdr:colOff>101600</xdr:colOff>
      <xdr:row>73</xdr:row>
      <xdr:rowOff>65887</xdr:rowOff>
    </xdr:to>
    <xdr:sp macro="" textlink="">
      <xdr:nvSpPr>
        <xdr:cNvPr id="436" name="楕円 435"/>
        <xdr:cNvSpPr/>
      </xdr:nvSpPr>
      <xdr:spPr>
        <a:xfrm>
          <a:off x="7810500" y="12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82414</xdr:rowOff>
    </xdr:from>
    <xdr:ext cx="534377" cy="259045"/>
    <xdr:sp macro="" textlink="">
      <xdr:nvSpPr>
        <xdr:cNvPr id="437" name="テキスト ボックス 436"/>
        <xdr:cNvSpPr txBox="1"/>
      </xdr:nvSpPr>
      <xdr:spPr>
        <a:xfrm>
          <a:off x="7594111" y="12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21298</xdr:rowOff>
    </xdr:from>
    <xdr:to>
      <xdr:col>36</xdr:col>
      <xdr:colOff>165100</xdr:colOff>
      <xdr:row>71</xdr:row>
      <xdr:rowOff>122898</xdr:rowOff>
    </xdr:to>
    <xdr:sp macro="" textlink="">
      <xdr:nvSpPr>
        <xdr:cNvPr id="438" name="楕円 437"/>
        <xdr:cNvSpPr/>
      </xdr:nvSpPr>
      <xdr:spPr>
        <a:xfrm>
          <a:off x="6921500" y="121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139425</xdr:rowOff>
    </xdr:from>
    <xdr:ext cx="599010" cy="259045"/>
    <xdr:sp macro="" textlink="">
      <xdr:nvSpPr>
        <xdr:cNvPr id="439" name="テキスト ボックス 438"/>
        <xdr:cNvSpPr txBox="1"/>
      </xdr:nvSpPr>
      <xdr:spPr>
        <a:xfrm>
          <a:off x="6672795" y="119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94295</xdr:rowOff>
    </xdr:from>
    <xdr:to>
      <xdr:col>54</xdr:col>
      <xdr:colOff>189865</xdr:colOff>
      <xdr:row>99</xdr:row>
      <xdr:rowOff>23214</xdr:rowOff>
    </xdr:to>
    <xdr:cxnSp macro="">
      <xdr:nvCxnSpPr>
        <xdr:cNvPr id="467" name="直線コネクタ 466"/>
        <xdr:cNvCxnSpPr/>
      </xdr:nvCxnSpPr>
      <xdr:spPr>
        <a:xfrm flipV="1">
          <a:off x="10475595" y="15696245"/>
          <a:ext cx="1270" cy="1300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27041</xdr:rowOff>
    </xdr:from>
    <xdr:ext cx="469744" cy="259045"/>
    <xdr:sp macro="" textlink="">
      <xdr:nvSpPr>
        <xdr:cNvPr id="468" name="普通建設事業費 （ うち更新整備　）最小値テキスト"/>
        <xdr:cNvSpPr txBox="1"/>
      </xdr:nvSpPr>
      <xdr:spPr>
        <a:xfrm>
          <a:off x="10528300" y="170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23214</xdr:rowOff>
    </xdr:from>
    <xdr:to>
      <xdr:col>55</xdr:col>
      <xdr:colOff>88900</xdr:colOff>
      <xdr:row>99</xdr:row>
      <xdr:rowOff>23214</xdr:rowOff>
    </xdr:to>
    <xdr:cxnSp macro="">
      <xdr:nvCxnSpPr>
        <xdr:cNvPr id="469" name="直線コネクタ 468"/>
        <xdr:cNvCxnSpPr/>
      </xdr:nvCxnSpPr>
      <xdr:spPr>
        <a:xfrm>
          <a:off x="10388600" y="16996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40972</xdr:rowOff>
    </xdr:from>
    <xdr:ext cx="534377" cy="259045"/>
    <xdr:sp macro="" textlink="">
      <xdr:nvSpPr>
        <xdr:cNvPr id="470" name="普通建設事業費 （ うち更新整備　）最大値テキスト"/>
        <xdr:cNvSpPr txBox="1"/>
      </xdr:nvSpPr>
      <xdr:spPr>
        <a:xfrm>
          <a:off x="10528300" y="154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94295</xdr:rowOff>
    </xdr:from>
    <xdr:to>
      <xdr:col>55</xdr:col>
      <xdr:colOff>88900</xdr:colOff>
      <xdr:row>91</xdr:row>
      <xdr:rowOff>94295</xdr:rowOff>
    </xdr:to>
    <xdr:cxnSp macro="">
      <xdr:nvCxnSpPr>
        <xdr:cNvPr id="471" name="直線コネクタ 470"/>
        <xdr:cNvCxnSpPr/>
      </xdr:nvCxnSpPr>
      <xdr:spPr>
        <a:xfrm>
          <a:off x="10388600" y="15696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94966</xdr:rowOff>
    </xdr:from>
    <xdr:to>
      <xdr:col>55</xdr:col>
      <xdr:colOff>0</xdr:colOff>
      <xdr:row>95</xdr:row>
      <xdr:rowOff>157502</xdr:rowOff>
    </xdr:to>
    <xdr:cxnSp macro="">
      <xdr:nvCxnSpPr>
        <xdr:cNvPr id="472" name="直線コネクタ 471"/>
        <xdr:cNvCxnSpPr/>
      </xdr:nvCxnSpPr>
      <xdr:spPr>
        <a:xfrm>
          <a:off x="9639300" y="16382716"/>
          <a:ext cx="8382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153080</xdr:rowOff>
    </xdr:from>
    <xdr:ext cx="534377" cy="259045"/>
    <xdr:sp macro="" textlink="">
      <xdr:nvSpPr>
        <xdr:cNvPr id="473" name="普通建設事業費 （ うち更新整備　）平均値テキスト"/>
        <xdr:cNvSpPr txBox="1"/>
      </xdr:nvSpPr>
      <xdr:spPr>
        <a:xfrm>
          <a:off x="10528300" y="16612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3203</xdr:rowOff>
    </xdr:from>
    <xdr:to>
      <xdr:col>55</xdr:col>
      <xdr:colOff>50800</xdr:colOff>
      <xdr:row>97</xdr:row>
      <xdr:rowOff>104803</xdr:rowOff>
    </xdr:to>
    <xdr:sp macro="" textlink="">
      <xdr:nvSpPr>
        <xdr:cNvPr id="474" name="フローチャート: 判断 473"/>
        <xdr:cNvSpPr/>
      </xdr:nvSpPr>
      <xdr:spPr>
        <a:xfrm>
          <a:off x="10426700" y="1663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164147</xdr:rowOff>
    </xdr:from>
    <xdr:to>
      <xdr:col>50</xdr:col>
      <xdr:colOff>114300</xdr:colOff>
      <xdr:row>95</xdr:row>
      <xdr:rowOff>94966</xdr:rowOff>
    </xdr:to>
    <xdr:cxnSp macro="">
      <xdr:nvCxnSpPr>
        <xdr:cNvPr id="475" name="直線コネクタ 474"/>
        <xdr:cNvCxnSpPr/>
      </xdr:nvCxnSpPr>
      <xdr:spPr>
        <a:xfrm>
          <a:off x="8750300" y="15594647"/>
          <a:ext cx="889000" cy="7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xdr:rowOff>
    </xdr:from>
    <xdr:to>
      <xdr:col>50</xdr:col>
      <xdr:colOff>165100</xdr:colOff>
      <xdr:row>97</xdr:row>
      <xdr:rowOff>108004</xdr:rowOff>
    </xdr:to>
    <xdr:sp macro="" textlink="">
      <xdr:nvSpPr>
        <xdr:cNvPr id="476" name="フローチャート: 判断 475"/>
        <xdr:cNvSpPr/>
      </xdr:nvSpPr>
      <xdr:spPr>
        <a:xfrm>
          <a:off x="9588500" y="1663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99131</xdr:rowOff>
    </xdr:from>
    <xdr:ext cx="534377" cy="259045"/>
    <xdr:sp macro="" textlink="">
      <xdr:nvSpPr>
        <xdr:cNvPr id="477" name="テキスト ボックス 476"/>
        <xdr:cNvSpPr txBox="1"/>
      </xdr:nvSpPr>
      <xdr:spPr>
        <a:xfrm>
          <a:off x="9372111" y="167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164147</xdr:rowOff>
    </xdr:from>
    <xdr:to>
      <xdr:col>45</xdr:col>
      <xdr:colOff>177800</xdr:colOff>
      <xdr:row>94</xdr:row>
      <xdr:rowOff>162288</xdr:rowOff>
    </xdr:to>
    <xdr:cxnSp macro="">
      <xdr:nvCxnSpPr>
        <xdr:cNvPr id="478" name="直線コネクタ 477"/>
        <xdr:cNvCxnSpPr/>
      </xdr:nvCxnSpPr>
      <xdr:spPr>
        <a:xfrm flipV="1">
          <a:off x="7861300" y="15594647"/>
          <a:ext cx="889000" cy="68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37650</xdr:rowOff>
    </xdr:from>
    <xdr:to>
      <xdr:col>46</xdr:col>
      <xdr:colOff>38100</xdr:colOff>
      <xdr:row>97</xdr:row>
      <xdr:rowOff>139250</xdr:rowOff>
    </xdr:to>
    <xdr:sp macro="" textlink="">
      <xdr:nvSpPr>
        <xdr:cNvPr id="479" name="フローチャート: 判断 478"/>
        <xdr:cNvSpPr/>
      </xdr:nvSpPr>
      <xdr:spPr>
        <a:xfrm>
          <a:off x="8699500" y="166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130377</xdr:rowOff>
    </xdr:from>
    <xdr:ext cx="534377" cy="259045"/>
    <xdr:sp macro="" textlink="">
      <xdr:nvSpPr>
        <xdr:cNvPr id="480" name="テキスト ボックス 479"/>
        <xdr:cNvSpPr txBox="1"/>
      </xdr:nvSpPr>
      <xdr:spPr>
        <a:xfrm>
          <a:off x="8483111" y="16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162288</xdr:rowOff>
    </xdr:from>
    <xdr:to>
      <xdr:col>41</xdr:col>
      <xdr:colOff>50800</xdr:colOff>
      <xdr:row>96</xdr:row>
      <xdr:rowOff>76549</xdr:rowOff>
    </xdr:to>
    <xdr:cxnSp macro="">
      <xdr:nvCxnSpPr>
        <xdr:cNvPr id="481" name="直線コネクタ 480"/>
        <xdr:cNvCxnSpPr/>
      </xdr:nvCxnSpPr>
      <xdr:spPr>
        <a:xfrm flipV="1">
          <a:off x="6972300" y="16278588"/>
          <a:ext cx="889000" cy="2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98659</xdr:rowOff>
    </xdr:from>
    <xdr:to>
      <xdr:col>41</xdr:col>
      <xdr:colOff>101600</xdr:colOff>
      <xdr:row>98</xdr:row>
      <xdr:rowOff>28809</xdr:rowOff>
    </xdr:to>
    <xdr:sp macro="" textlink="">
      <xdr:nvSpPr>
        <xdr:cNvPr id="482" name="フローチャート: 判断 481"/>
        <xdr:cNvSpPr/>
      </xdr:nvSpPr>
      <xdr:spPr>
        <a:xfrm>
          <a:off x="7810500" y="167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19936</xdr:rowOff>
    </xdr:from>
    <xdr:ext cx="534377" cy="259045"/>
    <xdr:sp macro="" textlink="">
      <xdr:nvSpPr>
        <xdr:cNvPr id="483" name="テキスト ボックス 482"/>
        <xdr:cNvSpPr txBox="1"/>
      </xdr:nvSpPr>
      <xdr:spPr>
        <a:xfrm>
          <a:off x="7594111" y="168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110030</xdr:rowOff>
    </xdr:from>
    <xdr:to>
      <xdr:col>36</xdr:col>
      <xdr:colOff>165100</xdr:colOff>
      <xdr:row>98</xdr:row>
      <xdr:rowOff>40180</xdr:rowOff>
    </xdr:to>
    <xdr:sp macro="" textlink="">
      <xdr:nvSpPr>
        <xdr:cNvPr id="484" name="フローチャート: 判断 483"/>
        <xdr:cNvSpPr/>
      </xdr:nvSpPr>
      <xdr:spPr>
        <a:xfrm>
          <a:off x="6921500" y="167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31307</xdr:rowOff>
    </xdr:from>
    <xdr:ext cx="534377" cy="259045"/>
    <xdr:sp macro="" textlink="">
      <xdr:nvSpPr>
        <xdr:cNvPr id="485" name="テキスト ボックス 484"/>
        <xdr:cNvSpPr txBox="1"/>
      </xdr:nvSpPr>
      <xdr:spPr>
        <a:xfrm>
          <a:off x="6705111" y="168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106702</xdr:rowOff>
    </xdr:from>
    <xdr:to>
      <xdr:col>55</xdr:col>
      <xdr:colOff>50800</xdr:colOff>
      <xdr:row>96</xdr:row>
      <xdr:rowOff>36852</xdr:rowOff>
    </xdr:to>
    <xdr:sp macro="" textlink="">
      <xdr:nvSpPr>
        <xdr:cNvPr id="491" name="楕円 490"/>
        <xdr:cNvSpPr/>
      </xdr:nvSpPr>
      <xdr:spPr>
        <a:xfrm>
          <a:off x="10426700" y="16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129579</xdr:rowOff>
    </xdr:from>
    <xdr:ext cx="534377" cy="259045"/>
    <xdr:sp macro="" textlink="">
      <xdr:nvSpPr>
        <xdr:cNvPr id="492" name="普通建設事業費 （ うち更新整備　）該当値テキスト"/>
        <xdr:cNvSpPr txBox="1"/>
      </xdr:nvSpPr>
      <xdr:spPr>
        <a:xfrm>
          <a:off x="10528300" y="162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44166</xdr:rowOff>
    </xdr:from>
    <xdr:to>
      <xdr:col>50</xdr:col>
      <xdr:colOff>165100</xdr:colOff>
      <xdr:row>95</xdr:row>
      <xdr:rowOff>145766</xdr:rowOff>
    </xdr:to>
    <xdr:sp macro="" textlink="">
      <xdr:nvSpPr>
        <xdr:cNvPr id="493" name="楕円 492"/>
        <xdr:cNvSpPr/>
      </xdr:nvSpPr>
      <xdr:spPr>
        <a:xfrm>
          <a:off x="9588500" y="16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162293</xdr:rowOff>
    </xdr:from>
    <xdr:ext cx="534377" cy="259045"/>
    <xdr:sp macro="" textlink="">
      <xdr:nvSpPr>
        <xdr:cNvPr id="494" name="テキスト ボックス 493"/>
        <xdr:cNvSpPr txBox="1"/>
      </xdr:nvSpPr>
      <xdr:spPr>
        <a:xfrm>
          <a:off x="9372111" y="161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113347</xdr:rowOff>
    </xdr:from>
    <xdr:to>
      <xdr:col>46</xdr:col>
      <xdr:colOff>38100</xdr:colOff>
      <xdr:row>91</xdr:row>
      <xdr:rowOff>43497</xdr:rowOff>
    </xdr:to>
    <xdr:sp macro="" textlink="">
      <xdr:nvSpPr>
        <xdr:cNvPr id="495" name="楕円 494"/>
        <xdr:cNvSpPr/>
      </xdr:nvSpPr>
      <xdr:spPr>
        <a:xfrm>
          <a:off x="8699500" y="155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60024</xdr:rowOff>
    </xdr:from>
    <xdr:ext cx="599010" cy="259045"/>
    <xdr:sp macro="" textlink="">
      <xdr:nvSpPr>
        <xdr:cNvPr id="496" name="テキスト ボックス 495"/>
        <xdr:cNvSpPr txBox="1"/>
      </xdr:nvSpPr>
      <xdr:spPr>
        <a:xfrm>
          <a:off x="8450795" y="153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111488</xdr:rowOff>
    </xdr:from>
    <xdr:to>
      <xdr:col>41</xdr:col>
      <xdr:colOff>101600</xdr:colOff>
      <xdr:row>95</xdr:row>
      <xdr:rowOff>41638</xdr:rowOff>
    </xdr:to>
    <xdr:sp macro="" textlink="">
      <xdr:nvSpPr>
        <xdr:cNvPr id="497" name="楕円 496"/>
        <xdr:cNvSpPr/>
      </xdr:nvSpPr>
      <xdr:spPr>
        <a:xfrm>
          <a:off x="7810500" y="162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58165</xdr:rowOff>
    </xdr:from>
    <xdr:ext cx="534377" cy="259045"/>
    <xdr:sp macro="" textlink="">
      <xdr:nvSpPr>
        <xdr:cNvPr id="498" name="テキスト ボックス 497"/>
        <xdr:cNvSpPr txBox="1"/>
      </xdr:nvSpPr>
      <xdr:spPr>
        <a:xfrm>
          <a:off x="7594111" y="160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25749</xdr:rowOff>
    </xdr:from>
    <xdr:to>
      <xdr:col>36</xdr:col>
      <xdr:colOff>165100</xdr:colOff>
      <xdr:row>96</xdr:row>
      <xdr:rowOff>127349</xdr:rowOff>
    </xdr:to>
    <xdr:sp macro="" textlink="">
      <xdr:nvSpPr>
        <xdr:cNvPr id="499" name="楕円 498"/>
        <xdr:cNvSpPr/>
      </xdr:nvSpPr>
      <xdr:spPr>
        <a:xfrm>
          <a:off x="6921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143876</xdr:rowOff>
    </xdr:from>
    <xdr:ext cx="534377" cy="259045"/>
    <xdr:sp macro="" textlink="">
      <xdr:nvSpPr>
        <xdr:cNvPr id="500" name="テキスト ボックス 499"/>
        <xdr:cNvSpPr txBox="1"/>
      </xdr:nvSpPr>
      <xdr:spPr>
        <a:xfrm>
          <a:off x="6705111" y="162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22" name="直線コネクタ 521"/>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5"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6" name="直線コネクタ 525"/>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150627</xdr:rowOff>
    </xdr:from>
    <xdr:to>
      <xdr:col>85</xdr:col>
      <xdr:colOff>127000</xdr:colOff>
      <xdr:row>37</xdr:row>
      <xdr:rowOff>136499</xdr:rowOff>
    </xdr:to>
    <xdr:cxnSp macro="">
      <xdr:nvCxnSpPr>
        <xdr:cNvPr id="527" name="直線コネクタ 526"/>
        <xdr:cNvCxnSpPr/>
      </xdr:nvCxnSpPr>
      <xdr:spPr>
        <a:xfrm flipV="1">
          <a:off x="15481300" y="6322827"/>
          <a:ext cx="838200" cy="1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8"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9" name="フローチャート: 判断 528"/>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136499</xdr:rowOff>
    </xdr:from>
    <xdr:to>
      <xdr:col>81</xdr:col>
      <xdr:colOff>50800</xdr:colOff>
      <xdr:row>38</xdr:row>
      <xdr:rowOff>88219</xdr:rowOff>
    </xdr:to>
    <xdr:cxnSp macro="">
      <xdr:nvCxnSpPr>
        <xdr:cNvPr id="530" name="直線コネクタ 529"/>
        <xdr:cNvCxnSpPr/>
      </xdr:nvCxnSpPr>
      <xdr:spPr>
        <a:xfrm flipV="1">
          <a:off x="14592300" y="6480149"/>
          <a:ext cx="889000" cy="1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31" name="フローチャート: 判断 530"/>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32" name="テキスト ボックス 531"/>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79761</xdr:rowOff>
    </xdr:from>
    <xdr:to>
      <xdr:col>76</xdr:col>
      <xdr:colOff>114300</xdr:colOff>
      <xdr:row>38</xdr:row>
      <xdr:rowOff>88219</xdr:rowOff>
    </xdr:to>
    <xdr:cxnSp macro="">
      <xdr:nvCxnSpPr>
        <xdr:cNvPr id="533" name="直線コネクタ 532"/>
        <xdr:cNvCxnSpPr/>
      </xdr:nvCxnSpPr>
      <xdr:spPr>
        <a:xfrm>
          <a:off x="13703300" y="6423411"/>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4" name="フローチャート: 判断 533"/>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5" name="テキスト ボックス 534"/>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79761</xdr:rowOff>
    </xdr:from>
    <xdr:to>
      <xdr:col>71</xdr:col>
      <xdr:colOff>177800</xdr:colOff>
      <xdr:row>37</xdr:row>
      <xdr:rowOff>156708</xdr:rowOff>
    </xdr:to>
    <xdr:cxnSp macro="">
      <xdr:nvCxnSpPr>
        <xdr:cNvPr id="536" name="直線コネクタ 535"/>
        <xdr:cNvCxnSpPr/>
      </xdr:nvCxnSpPr>
      <xdr:spPr>
        <a:xfrm flipV="1">
          <a:off x="12814300" y="6423411"/>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7" name="フローチャート: 判断 536"/>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8" name="テキスト ボックス 537"/>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9" name="フローチャート: 判断 538"/>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120363</xdr:rowOff>
    </xdr:from>
    <xdr:ext cx="469744" cy="259045"/>
    <xdr:sp macro="" textlink="">
      <xdr:nvSpPr>
        <xdr:cNvPr id="540" name="テキスト ボックス 539"/>
        <xdr:cNvSpPr txBox="1"/>
      </xdr:nvSpPr>
      <xdr:spPr>
        <a:xfrm>
          <a:off x="12579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99827</xdr:rowOff>
    </xdr:from>
    <xdr:to>
      <xdr:col>85</xdr:col>
      <xdr:colOff>177800</xdr:colOff>
      <xdr:row>37</xdr:row>
      <xdr:rowOff>29977</xdr:rowOff>
    </xdr:to>
    <xdr:sp macro="" textlink="">
      <xdr:nvSpPr>
        <xdr:cNvPr id="546" name="楕円 545"/>
        <xdr:cNvSpPr/>
      </xdr:nvSpPr>
      <xdr:spPr>
        <a:xfrm>
          <a:off x="16268700" y="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122704</xdr:rowOff>
    </xdr:from>
    <xdr:ext cx="469744" cy="259045"/>
    <xdr:sp macro="" textlink="">
      <xdr:nvSpPr>
        <xdr:cNvPr id="547" name="災害復旧事業費該当値テキスト"/>
        <xdr:cNvSpPr txBox="1"/>
      </xdr:nvSpPr>
      <xdr:spPr>
        <a:xfrm>
          <a:off x="16370300" y="612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85699</xdr:rowOff>
    </xdr:from>
    <xdr:to>
      <xdr:col>81</xdr:col>
      <xdr:colOff>101600</xdr:colOff>
      <xdr:row>38</xdr:row>
      <xdr:rowOff>15849</xdr:rowOff>
    </xdr:to>
    <xdr:sp macro="" textlink="">
      <xdr:nvSpPr>
        <xdr:cNvPr id="548" name="楕円 547"/>
        <xdr:cNvSpPr/>
      </xdr:nvSpPr>
      <xdr:spPr>
        <a:xfrm>
          <a:off x="15430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32376</xdr:rowOff>
    </xdr:from>
    <xdr:ext cx="469744" cy="259045"/>
    <xdr:sp macro="" textlink="">
      <xdr:nvSpPr>
        <xdr:cNvPr id="549" name="テキスト ボックス 548"/>
        <xdr:cNvSpPr txBox="1"/>
      </xdr:nvSpPr>
      <xdr:spPr>
        <a:xfrm>
          <a:off x="15246428" y="62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37419</xdr:rowOff>
    </xdr:from>
    <xdr:to>
      <xdr:col>76</xdr:col>
      <xdr:colOff>165100</xdr:colOff>
      <xdr:row>38</xdr:row>
      <xdr:rowOff>139019</xdr:rowOff>
    </xdr:to>
    <xdr:sp macro="" textlink="">
      <xdr:nvSpPr>
        <xdr:cNvPr id="550" name="楕円 549"/>
        <xdr:cNvSpPr/>
      </xdr:nvSpPr>
      <xdr:spPr>
        <a:xfrm>
          <a:off x="14541500" y="65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130146</xdr:rowOff>
    </xdr:from>
    <xdr:ext cx="469744" cy="259045"/>
    <xdr:sp macro="" textlink="">
      <xdr:nvSpPr>
        <xdr:cNvPr id="551" name="テキスト ボックス 550"/>
        <xdr:cNvSpPr txBox="1"/>
      </xdr:nvSpPr>
      <xdr:spPr>
        <a:xfrm>
          <a:off x="14357428" y="66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28961</xdr:rowOff>
    </xdr:from>
    <xdr:to>
      <xdr:col>72</xdr:col>
      <xdr:colOff>38100</xdr:colOff>
      <xdr:row>37</xdr:row>
      <xdr:rowOff>130561</xdr:rowOff>
    </xdr:to>
    <xdr:sp macro="" textlink="">
      <xdr:nvSpPr>
        <xdr:cNvPr id="552" name="楕円 551"/>
        <xdr:cNvSpPr/>
      </xdr:nvSpPr>
      <xdr:spPr>
        <a:xfrm>
          <a:off x="13652500" y="63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147088</xdr:rowOff>
    </xdr:from>
    <xdr:ext cx="469744" cy="259045"/>
    <xdr:sp macro="" textlink="">
      <xdr:nvSpPr>
        <xdr:cNvPr id="553" name="テキスト ボックス 552"/>
        <xdr:cNvSpPr txBox="1"/>
      </xdr:nvSpPr>
      <xdr:spPr>
        <a:xfrm>
          <a:off x="13468428" y="614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105908</xdr:rowOff>
    </xdr:from>
    <xdr:to>
      <xdr:col>67</xdr:col>
      <xdr:colOff>101600</xdr:colOff>
      <xdr:row>38</xdr:row>
      <xdr:rowOff>36058</xdr:rowOff>
    </xdr:to>
    <xdr:sp macro="" textlink="">
      <xdr:nvSpPr>
        <xdr:cNvPr id="554" name="楕円 553"/>
        <xdr:cNvSpPr/>
      </xdr:nvSpPr>
      <xdr:spPr>
        <a:xfrm>
          <a:off x="12763500" y="64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52585</xdr:rowOff>
    </xdr:from>
    <xdr:ext cx="469744" cy="259045"/>
    <xdr:sp macro="" textlink="">
      <xdr:nvSpPr>
        <xdr:cNvPr id="555" name="テキスト ボックス 554"/>
        <xdr:cNvSpPr txBox="1"/>
      </xdr:nvSpPr>
      <xdr:spPr>
        <a:xfrm>
          <a:off x="12579428" y="622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30" name="直線コネクタ 629"/>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31"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32" name="直線コネクタ 631"/>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33"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4" name="直線コネクタ 633"/>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10868</xdr:rowOff>
    </xdr:from>
    <xdr:to>
      <xdr:col>85</xdr:col>
      <xdr:colOff>127000</xdr:colOff>
      <xdr:row>72</xdr:row>
      <xdr:rowOff>29287</xdr:rowOff>
    </xdr:to>
    <xdr:cxnSp macro="">
      <xdr:nvCxnSpPr>
        <xdr:cNvPr id="635" name="直線コネクタ 634"/>
        <xdr:cNvCxnSpPr/>
      </xdr:nvCxnSpPr>
      <xdr:spPr>
        <a:xfrm flipV="1">
          <a:off x="15481300" y="12355268"/>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6"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7" name="フローチャート: 判断 636"/>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85848</xdr:rowOff>
    </xdr:from>
    <xdr:to>
      <xdr:col>81</xdr:col>
      <xdr:colOff>50800</xdr:colOff>
      <xdr:row>72</xdr:row>
      <xdr:rowOff>29287</xdr:rowOff>
    </xdr:to>
    <xdr:cxnSp macro="">
      <xdr:nvCxnSpPr>
        <xdr:cNvPr id="638" name="直線コネクタ 637"/>
        <xdr:cNvCxnSpPr/>
      </xdr:nvCxnSpPr>
      <xdr:spPr>
        <a:xfrm>
          <a:off x="14592300" y="12087348"/>
          <a:ext cx="889000" cy="28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9" name="フローチャート: 判断 638"/>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40" name="テキスト ボックス 639"/>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85848</xdr:rowOff>
    </xdr:from>
    <xdr:to>
      <xdr:col>76</xdr:col>
      <xdr:colOff>114300</xdr:colOff>
      <xdr:row>71</xdr:row>
      <xdr:rowOff>79659</xdr:rowOff>
    </xdr:to>
    <xdr:cxnSp macro="">
      <xdr:nvCxnSpPr>
        <xdr:cNvPr id="641" name="直線コネクタ 640"/>
        <xdr:cNvCxnSpPr/>
      </xdr:nvCxnSpPr>
      <xdr:spPr>
        <a:xfrm flipV="1">
          <a:off x="13703300" y="12087348"/>
          <a:ext cx="8890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42" name="フローチャート: 判断 641"/>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43" name="テキスト ボックス 642"/>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13431</xdr:rowOff>
    </xdr:from>
    <xdr:to>
      <xdr:col>71</xdr:col>
      <xdr:colOff>177800</xdr:colOff>
      <xdr:row>71</xdr:row>
      <xdr:rowOff>79659</xdr:rowOff>
    </xdr:to>
    <xdr:cxnSp macro="">
      <xdr:nvCxnSpPr>
        <xdr:cNvPr id="644" name="直線コネクタ 643"/>
        <xdr:cNvCxnSpPr/>
      </xdr:nvCxnSpPr>
      <xdr:spPr>
        <a:xfrm>
          <a:off x="12814300" y="12014931"/>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5" name="フローチャート: 判断 644"/>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6" name="テキスト ボックス 645"/>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7" name="フローチャート: 判断 646"/>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8" name="テキスト ボックス 647"/>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131518</xdr:rowOff>
    </xdr:from>
    <xdr:to>
      <xdr:col>85</xdr:col>
      <xdr:colOff>177800</xdr:colOff>
      <xdr:row>72</xdr:row>
      <xdr:rowOff>61668</xdr:rowOff>
    </xdr:to>
    <xdr:sp macro="" textlink="">
      <xdr:nvSpPr>
        <xdr:cNvPr id="654" name="楕円 653"/>
        <xdr:cNvSpPr/>
      </xdr:nvSpPr>
      <xdr:spPr>
        <a:xfrm>
          <a:off x="16268700" y="123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154395</xdr:rowOff>
    </xdr:from>
    <xdr:ext cx="534377" cy="259045"/>
    <xdr:sp macro="" textlink="">
      <xdr:nvSpPr>
        <xdr:cNvPr id="655" name="公債費該当値テキスト"/>
        <xdr:cNvSpPr txBox="1"/>
      </xdr:nvSpPr>
      <xdr:spPr>
        <a:xfrm>
          <a:off x="16370300" y="1215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149937</xdr:rowOff>
    </xdr:from>
    <xdr:to>
      <xdr:col>81</xdr:col>
      <xdr:colOff>101600</xdr:colOff>
      <xdr:row>72</xdr:row>
      <xdr:rowOff>80087</xdr:rowOff>
    </xdr:to>
    <xdr:sp macro="" textlink="">
      <xdr:nvSpPr>
        <xdr:cNvPr id="656" name="楕円 655"/>
        <xdr:cNvSpPr/>
      </xdr:nvSpPr>
      <xdr:spPr>
        <a:xfrm>
          <a:off x="15430500" y="123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96614</xdr:rowOff>
    </xdr:from>
    <xdr:ext cx="534377" cy="259045"/>
    <xdr:sp macro="" textlink="">
      <xdr:nvSpPr>
        <xdr:cNvPr id="657" name="テキスト ボックス 656"/>
        <xdr:cNvSpPr txBox="1"/>
      </xdr:nvSpPr>
      <xdr:spPr>
        <a:xfrm>
          <a:off x="15214111" y="1209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35048</xdr:rowOff>
    </xdr:from>
    <xdr:to>
      <xdr:col>76</xdr:col>
      <xdr:colOff>165100</xdr:colOff>
      <xdr:row>70</xdr:row>
      <xdr:rowOff>136648</xdr:rowOff>
    </xdr:to>
    <xdr:sp macro="" textlink="">
      <xdr:nvSpPr>
        <xdr:cNvPr id="658" name="楕円 657"/>
        <xdr:cNvSpPr/>
      </xdr:nvSpPr>
      <xdr:spPr>
        <a:xfrm>
          <a:off x="14541500" y="12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153175</xdr:rowOff>
    </xdr:from>
    <xdr:ext cx="534377" cy="259045"/>
    <xdr:sp macro="" textlink="">
      <xdr:nvSpPr>
        <xdr:cNvPr id="659" name="テキスト ボックス 658"/>
        <xdr:cNvSpPr txBox="1"/>
      </xdr:nvSpPr>
      <xdr:spPr>
        <a:xfrm>
          <a:off x="14325111" y="118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28859</xdr:rowOff>
    </xdr:from>
    <xdr:to>
      <xdr:col>72</xdr:col>
      <xdr:colOff>38100</xdr:colOff>
      <xdr:row>71</xdr:row>
      <xdr:rowOff>130459</xdr:rowOff>
    </xdr:to>
    <xdr:sp macro="" textlink="">
      <xdr:nvSpPr>
        <xdr:cNvPr id="660" name="楕円 659"/>
        <xdr:cNvSpPr/>
      </xdr:nvSpPr>
      <xdr:spPr>
        <a:xfrm>
          <a:off x="136525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146986</xdr:rowOff>
    </xdr:from>
    <xdr:ext cx="534377" cy="259045"/>
    <xdr:sp macro="" textlink="">
      <xdr:nvSpPr>
        <xdr:cNvPr id="661" name="テキスト ボックス 660"/>
        <xdr:cNvSpPr txBox="1"/>
      </xdr:nvSpPr>
      <xdr:spPr>
        <a:xfrm>
          <a:off x="13436111" y="119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134081</xdr:rowOff>
    </xdr:from>
    <xdr:to>
      <xdr:col>67</xdr:col>
      <xdr:colOff>101600</xdr:colOff>
      <xdr:row>70</xdr:row>
      <xdr:rowOff>64231</xdr:rowOff>
    </xdr:to>
    <xdr:sp macro="" textlink="">
      <xdr:nvSpPr>
        <xdr:cNvPr id="662" name="楕円 661"/>
        <xdr:cNvSpPr/>
      </xdr:nvSpPr>
      <xdr:spPr>
        <a:xfrm>
          <a:off x="12763500" y="119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80758</xdr:rowOff>
    </xdr:from>
    <xdr:ext cx="534377" cy="259045"/>
    <xdr:sp macro="" textlink="">
      <xdr:nvSpPr>
        <xdr:cNvPr id="663" name="テキスト ボックス 662"/>
        <xdr:cNvSpPr txBox="1"/>
      </xdr:nvSpPr>
      <xdr:spPr>
        <a:xfrm>
          <a:off x="12547111" y="1173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5" name="直線コネクタ 684"/>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6"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7" name="直線コネクタ 686"/>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8"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9" name="直線コネクタ 688"/>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36702</xdr:rowOff>
    </xdr:from>
    <xdr:to>
      <xdr:col>85</xdr:col>
      <xdr:colOff>127000</xdr:colOff>
      <xdr:row>98</xdr:row>
      <xdr:rowOff>63649</xdr:rowOff>
    </xdr:to>
    <xdr:cxnSp macro="">
      <xdr:nvCxnSpPr>
        <xdr:cNvPr id="690" name="直線コネクタ 689"/>
        <xdr:cNvCxnSpPr/>
      </xdr:nvCxnSpPr>
      <xdr:spPr>
        <a:xfrm flipV="1">
          <a:off x="15481300" y="16838802"/>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91"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92" name="フローチャート: 判断 691"/>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63649</xdr:rowOff>
    </xdr:from>
    <xdr:to>
      <xdr:col>81</xdr:col>
      <xdr:colOff>50800</xdr:colOff>
      <xdr:row>98</xdr:row>
      <xdr:rowOff>131553</xdr:rowOff>
    </xdr:to>
    <xdr:cxnSp macro="">
      <xdr:nvCxnSpPr>
        <xdr:cNvPr id="693" name="直線コネクタ 692"/>
        <xdr:cNvCxnSpPr/>
      </xdr:nvCxnSpPr>
      <xdr:spPr>
        <a:xfrm flipV="1">
          <a:off x="14592300" y="16865749"/>
          <a:ext cx="889000" cy="6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4" name="フローチャート: 判断 693"/>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5" name="テキスト ボックス 694"/>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79294</xdr:rowOff>
    </xdr:from>
    <xdr:to>
      <xdr:col>76</xdr:col>
      <xdr:colOff>114300</xdr:colOff>
      <xdr:row>98</xdr:row>
      <xdr:rowOff>131553</xdr:rowOff>
    </xdr:to>
    <xdr:cxnSp macro="">
      <xdr:nvCxnSpPr>
        <xdr:cNvPr id="696" name="直線コネクタ 695"/>
        <xdr:cNvCxnSpPr/>
      </xdr:nvCxnSpPr>
      <xdr:spPr>
        <a:xfrm>
          <a:off x="13703300" y="16881394"/>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7" name="フローチャート: 判断 696"/>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8" name="テキスト ボックス 697"/>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156887</xdr:rowOff>
    </xdr:from>
    <xdr:to>
      <xdr:col>71</xdr:col>
      <xdr:colOff>177800</xdr:colOff>
      <xdr:row>98</xdr:row>
      <xdr:rowOff>79294</xdr:rowOff>
    </xdr:to>
    <xdr:cxnSp macro="">
      <xdr:nvCxnSpPr>
        <xdr:cNvPr id="699" name="直線コネクタ 698"/>
        <xdr:cNvCxnSpPr/>
      </xdr:nvCxnSpPr>
      <xdr:spPr>
        <a:xfrm>
          <a:off x="12814300" y="16787537"/>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700" name="フローチャート: 判断 699"/>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701" name="テキスト ボックス 700"/>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702" name="フローチャート: 判断 701"/>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703" name="テキスト ボックス 702"/>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157352</xdr:rowOff>
    </xdr:from>
    <xdr:to>
      <xdr:col>85</xdr:col>
      <xdr:colOff>177800</xdr:colOff>
      <xdr:row>98</xdr:row>
      <xdr:rowOff>87502</xdr:rowOff>
    </xdr:to>
    <xdr:sp macro="" textlink="">
      <xdr:nvSpPr>
        <xdr:cNvPr id="709" name="楕円 708"/>
        <xdr:cNvSpPr/>
      </xdr:nvSpPr>
      <xdr:spPr>
        <a:xfrm>
          <a:off x="16268700" y="167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116729</xdr:rowOff>
    </xdr:from>
    <xdr:ext cx="534377" cy="259045"/>
    <xdr:sp macro="" textlink="">
      <xdr:nvSpPr>
        <xdr:cNvPr id="710" name="積立金該当値テキスト"/>
        <xdr:cNvSpPr txBox="1"/>
      </xdr:nvSpPr>
      <xdr:spPr>
        <a:xfrm>
          <a:off x="16370300" y="165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12849</xdr:rowOff>
    </xdr:from>
    <xdr:to>
      <xdr:col>81</xdr:col>
      <xdr:colOff>101600</xdr:colOff>
      <xdr:row>98</xdr:row>
      <xdr:rowOff>114449</xdr:rowOff>
    </xdr:to>
    <xdr:sp macro="" textlink="">
      <xdr:nvSpPr>
        <xdr:cNvPr id="711" name="楕円 710"/>
        <xdr:cNvSpPr/>
      </xdr:nvSpPr>
      <xdr:spPr>
        <a:xfrm>
          <a:off x="15430500" y="16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130976</xdr:rowOff>
    </xdr:from>
    <xdr:ext cx="534377" cy="259045"/>
    <xdr:sp macro="" textlink="">
      <xdr:nvSpPr>
        <xdr:cNvPr id="712" name="テキスト ボックス 711"/>
        <xdr:cNvSpPr txBox="1"/>
      </xdr:nvSpPr>
      <xdr:spPr>
        <a:xfrm>
          <a:off x="15214111" y="165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80753</xdr:rowOff>
    </xdr:from>
    <xdr:to>
      <xdr:col>76</xdr:col>
      <xdr:colOff>165100</xdr:colOff>
      <xdr:row>99</xdr:row>
      <xdr:rowOff>10903</xdr:rowOff>
    </xdr:to>
    <xdr:sp macro="" textlink="">
      <xdr:nvSpPr>
        <xdr:cNvPr id="713" name="楕円 712"/>
        <xdr:cNvSpPr/>
      </xdr:nvSpPr>
      <xdr:spPr>
        <a:xfrm>
          <a:off x="14541500" y="16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2030</xdr:rowOff>
    </xdr:from>
    <xdr:ext cx="469744" cy="259045"/>
    <xdr:sp macro="" textlink="">
      <xdr:nvSpPr>
        <xdr:cNvPr id="714" name="テキスト ボックス 713"/>
        <xdr:cNvSpPr txBox="1"/>
      </xdr:nvSpPr>
      <xdr:spPr>
        <a:xfrm>
          <a:off x="14357428" y="1697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28494</xdr:rowOff>
    </xdr:from>
    <xdr:to>
      <xdr:col>72</xdr:col>
      <xdr:colOff>38100</xdr:colOff>
      <xdr:row>98</xdr:row>
      <xdr:rowOff>130094</xdr:rowOff>
    </xdr:to>
    <xdr:sp macro="" textlink="">
      <xdr:nvSpPr>
        <xdr:cNvPr id="715" name="楕円 714"/>
        <xdr:cNvSpPr/>
      </xdr:nvSpPr>
      <xdr:spPr>
        <a:xfrm>
          <a:off x="13652500" y="168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121221</xdr:rowOff>
    </xdr:from>
    <xdr:ext cx="534377" cy="259045"/>
    <xdr:sp macro="" textlink="">
      <xdr:nvSpPr>
        <xdr:cNvPr id="716" name="テキスト ボックス 715"/>
        <xdr:cNvSpPr txBox="1"/>
      </xdr:nvSpPr>
      <xdr:spPr>
        <a:xfrm>
          <a:off x="13436111" y="169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106087</xdr:rowOff>
    </xdr:from>
    <xdr:to>
      <xdr:col>67</xdr:col>
      <xdr:colOff>101600</xdr:colOff>
      <xdr:row>98</xdr:row>
      <xdr:rowOff>36237</xdr:rowOff>
    </xdr:to>
    <xdr:sp macro="" textlink="">
      <xdr:nvSpPr>
        <xdr:cNvPr id="717" name="楕円 716"/>
        <xdr:cNvSpPr/>
      </xdr:nvSpPr>
      <xdr:spPr>
        <a:xfrm>
          <a:off x="12763500" y="167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52764</xdr:rowOff>
    </xdr:from>
    <xdr:ext cx="534377" cy="259045"/>
    <xdr:sp macro="" textlink="">
      <xdr:nvSpPr>
        <xdr:cNvPr id="718" name="テキスト ボックス 717"/>
        <xdr:cNvSpPr txBox="1"/>
      </xdr:nvSpPr>
      <xdr:spPr>
        <a:xfrm>
          <a:off x="12547111" y="1651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42" name="直線コネクタ 741"/>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5"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6" name="直線コネクタ 745"/>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164770</xdr:rowOff>
    </xdr:from>
    <xdr:to>
      <xdr:col>116</xdr:col>
      <xdr:colOff>63500</xdr:colOff>
      <xdr:row>38</xdr:row>
      <xdr:rowOff>14960</xdr:rowOff>
    </xdr:to>
    <xdr:cxnSp macro="">
      <xdr:nvCxnSpPr>
        <xdr:cNvPr id="747" name="直線コネクタ 746"/>
        <xdr:cNvCxnSpPr/>
      </xdr:nvCxnSpPr>
      <xdr:spPr>
        <a:xfrm>
          <a:off x="21323300" y="6336970"/>
          <a:ext cx="8382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8"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9" name="フローチャート: 判断 748"/>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164770</xdr:rowOff>
    </xdr:from>
    <xdr:to>
      <xdr:col>111</xdr:col>
      <xdr:colOff>177800</xdr:colOff>
      <xdr:row>37</xdr:row>
      <xdr:rowOff>15570</xdr:rowOff>
    </xdr:to>
    <xdr:cxnSp macro="">
      <xdr:nvCxnSpPr>
        <xdr:cNvPr id="750" name="直線コネクタ 749"/>
        <xdr:cNvCxnSpPr/>
      </xdr:nvCxnSpPr>
      <xdr:spPr>
        <a:xfrm flipV="1">
          <a:off x="20434300" y="633697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51" name="フローチャート: 判断 750"/>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52" name="テキスト ボックス 751"/>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15570</xdr:rowOff>
    </xdr:from>
    <xdr:to>
      <xdr:col>107</xdr:col>
      <xdr:colOff>50800</xdr:colOff>
      <xdr:row>37</xdr:row>
      <xdr:rowOff>149454</xdr:rowOff>
    </xdr:to>
    <xdr:cxnSp macro="">
      <xdr:nvCxnSpPr>
        <xdr:cNvPr id="753" name="直線コネクタ 752"/>
        <xdr:cNvCxnSpPr/>
      </xdr:nvCxnSpPr>
      <xdr:spPr>
        <a:xfrm flipV="1">
          <a:off x="19545300" y="6359220"/>
          <a:ext cx="889000" cy="1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4" name="フローチャート: 判断 753"/>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5" name="テキスト ボックス 754"/>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124536</xdr:rowOff>
    </xdr:from>
    <xdr:to>
      <xdr:col>102</xdr:col>
      <xdr:colOff>114300</xdr:colOff>
      <xdr:row>37</xdr:row>
      <xdr:rowOff>149454</xdr:rowOff>
    </xdr:to>
    <xdr:cxnSp macro="">
      <xdr:nvCxnSpPr>
        <xdr:cNvPr id="756" name="直線コネクタ 755"/>
        <xdr:cNvCxnSpPr/>
      </xdr:nvCxnSpPr>
      <xdr:spPr>
        <a:xfrm>
          <a:off x="18656300" y="6296736"/>
          <a:ext cx="889000" cy="1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7" name="フローチャート: 判断 756"/>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8" name="テキスト ボックス 757"/>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9" name="フローチャート: 判断 758"/>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60" name="テキスト ボックス 759"/>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135611</xdr:rowOff>
    </xdr:from>
    <xdr:to>
      <xdr:col>116</xdr:col>
      <xdr:colOff>114300</xdr:colOff>
      <xdr:row>38</xdr:row>
      <xdr:rowOff>65760</xdr:rowOff>
    </xdr:to>
    <xdr:sp macro="" textlink="">
      <xdr:nvSpPr>
        <xdr:cNvPr id="766" name="楕円 765"/>
        <xdr:cNvSpPr/>
      </xdr:nvSpPr>
      <xdr:spPr>
        <a:xfrm>
          <a:off x="22110700" y="6479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158488</xdr:rowOff>
    </xdr:from>
    <xdr:ext cx="469744" cy="259045"/>
    <xdr:sp macro="" textlink="">
      <xdr:nvSpPr>
        <xdr:cNvPr id="767" name="投資及び出資金該当値テキスト"/>
        <xdr:cNvSpPr txBox="1"/>
      </xdr:nvSpPr>
      <xdr:spPr>
        <a:xfrm>
          <a:off x="22212300" y="63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113970</xdr:rowOff>
    </xdr:from>
    <xdr:to>
      <xdr:col>112</xdr:col>
      <xdr:colOff>38100</xdr:colOff>
      <xdr:row>37</xdr:row>
      <xdr:rowOff>44120</xdr:rowOff>
    </xdr:to>
    <xdr:sp macro="" textlink="">
      <xdr:nvSpPr>
        <xdr:cNvPr id="768" name="楕円 767"/>
        <xdr:cNvSpPr/>
      </xdr:nvSpPr>
      <xdr:spPr>
        <a:xfrm>
          <a:off x="21272500" y="62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60647</xdr:rowOff>
    </xdr:from>
    <xdr:ext cx="469744" cy="259045"/>
    <xdr:sp macro="" textlink="">
      <xdr:nvSpPr>
        <xdr:cNvPr id="769" name="テキスト ボックス 768"/>
        <xdr:cNvSpPr txBox="1"/>
      </xdr:nvSpPr>
      <xdr:spPr>
        <a:xfrm>
          <a:off x="21088428" y="60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136220</xdr:rowOff>
    </xdr:from>
    <xdr:to>
      <xdr:col>107</xdr:col>
      <xdr:colOff>101600</xdr:colOff>
      <xdr:row>37</xdr:row>
      <xdr:rowOff>66370</xdr:rowOff>
    </xdr:to>
    <xdr:sp macro="" textlink="">
      <xdr:nvSpPr>
        <xdr:cNvPr id="770" name="楕円 769"/>
        <xdr:cNvSpPr/>
      </xdr:nvSpPr>
      <xdr:spPr>
        <a:xfrm>
          <a:off x="20383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82897</xdr:rowOff>
    </xdr:from>
    <xdr:ext cx="469744" cy="259045"/>
    <xdr:sp macro="" textlink="">
      <xdr:nvSpPr>
        <xdr:cNvPr id="771" name="テキスト ボックス 770"/>
        <xdr:cNvSpPr txBox="1"/>
      </xdr:nvSpPr>
      <xdr:spPr>
        <a:xfrm>
          <a:off x="20199428" y="60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98654</xdr:rowOff>
    </xdr:from>
    <xdr:to>
      <xdr:col>102</xdr:col>
      <xdr:colOff>165100</xdr:colOff>
      <xdr:row>38</xdr:row>
      <xdr:rowOff>28804</xdr:rowOff>
    </xdr:to>
    <xdr:sp macro="" textlink="">
      <xdr:nvSpPr>
        <xdr:cNvPr id="772" name="楕円 771"/>
        <xdr:cNvSpPr/>
      </xdr:nvSpPr>
      <xdr:spPr>
        <a:xfrm>
          <a:off x="19494500" y="64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45331</xdr:rowOff>
    </xdr:from>
    <xdr:ext cx="469744" cy="259045"/>
    <xdr:sp macro="" textlink="">
      <xdr:nvSpPr>
        <xdr:cNvPr id="773" name="テキスト ボックス 772"/>
        <xdr:cNvSpPr txBox="1"/>
      </xdr:nvSpPr>
      <xdr:spPr>
        <a:xfrm>
          <a:off x="19310428" y="621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73736</xdr:rowOff>
    </xdr:from>
    <xdr:to>
      <xdr:col>98</xdr:col>
      <xdr:colOff>38100</xdr:colOff>
      <xdr:row>37</xdr:row>
      <xdr:rowOff>3886</xdr:rowOff>
    </xdr:to>
    <xdr:sp macro="" textlink="">
      <xdr:nvSpPr>
        <xdr:cNvPr id="774" name="楕円 773"/>
        <xdr:cNvSpPr/>
      </xdr:nvSpPr>
      <xdr:spPr>
        <a:xfrm>
          <a:off x="18605500" y="62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20413</xdr:rowOff>
    </xdr:from>
    <xdr:ext cx="469744" cy="259045"/>
    <xdr:sp macro="" textlink="">
      <xdr:nvSpPr>
        <xdr:cNvPr id="775" name="テキスト ボックス 774"/>
        <xdr:cNvSpPr txBox="1"/>
      </xdr:nvSpPr>
      <xdr:spPr>
        <a:xfrm>
          <a:off x="18421428" y="60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9" name="直線コネクタ 798"/>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802"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803" name="直線コネクタ 802"/>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37287</xdr:rowOff>
    </xdr:from>
    <xdr:to>
      <xdr:col>116</xdr:col>
      <xdr:colOff>63500</xdr:colOff>
      <xdr:row>59</xdr:row>
      <xdr:rowOff>37440</xdr:rowOff>
    </xdr:to>
    <xdr:cxnSp macro="">
      <xdr:nvCxnSpPr>
        <xdr:cNvPr id="804" name="直線コネクタ 803"/>
        <xdr:cNvCxnSpPr/>
      </xdr:nvCxnSpPr>
      <xdr:spPr>
        <a:xfrm flipV="1">
          <a:off x="21323300" y="1015283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5"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6" name="フローチャート: 判断 805"/>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37440</xdr:rowOff>
    </xdr:from>
    <xdr:to>
      <xdr:col>111</xdr:col>
      <xdr:colOff>177800</xdr:colOff>
      <xdr:row>59</xdr:row>
      <xdr:rowOff>37592</xdr:rowOff>
    </xdr:to>
    <xdr:cxnSp macro="">
      <xdr:nvCxnSpPr>
        <xdr:cNvPr id="807" name="直線コネクタ 806"/>
        <xdr:cNvCxnSpPr/>
      </xdr:nvCxnSpPr>
      <xdr:spPr>
        <a:xfrm flipV="1">
          <a:off x="20434300" y="1015299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8" name="フローチャート: 判断 807"/>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9" name="テキスト ボックス 808"/>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37592</xdr:rowOff>
    </xdr:from>
    <xdr:to>
      <xdr:col>107</xdr:col>
      <xdr:colOff>50800</xdr:colOff>
      <xdr:row>59</xdr:row>
      <xdr:rowOff>37668</xdr:rowOff>
    </xdr:to>
    <xdr:cxnSp macro="">
      <xdr:nvCxnSpPr>
        <xdr:cNvPr id="810" name="直線コネクタ 809"/>
        <xdr:cNvCxnSpPr/>
      </xdr:nvCxnSpPr>
      <xdr:spPr>
        <a:xfrm flipV="1">
          <a:off x="19545300" y="101531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11" name="フローチャート: 判断 810"/>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12" name="テキスト ボックス 811"/>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37668</xdr:rowOff>
    </xdr:from>
    <xdr:to>
      <xdr:col>102</xdr:col>
      <xdr:colOff>114300</xdr:colOff>
      <xdr:row>59</xdr:row>
      <xdr:rowOff>37821</xdr:rowOff>
    </xdr:to>
    <xdr:cxnSp macro="">
      <xdr:nvCxnSpPr>
        <xdr:cNvPr id="813" name="直線コネクタ 812"/>
        <xdr:cNvCxnSpPr/>
      </xdr:nvCxnSpPr>
      <xdr:spPr>
        <a:xfrm flipV="1">
          <a:off x="18656300" y="1015321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4" name="フローチャート: 判断 813"/>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5" name="テキスト ボックス 814"/>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6" name="フローチャート: 判断 815"/>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7" name="テキスト ボックス 816"/>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157937</xdr:rowOff>
    </xdr:from>
    <xdr:to>
      <xdr:col>116</xdr:col>
      <xdr:colOff>114300</xdr:colOff>
      <xdr:row>59</xdr:row>
      <xdr:rowOff>88087</xdr:rowOff>
    </xdr:to>
    <xdr:sp macro="" textlink="">
      <xdr:nvSpPr>
        <xdr:cNvPr id="823" name="楕円 822"/>
        <xdr:cNvSpPr/>
      </xdr:nvSpPr>
      <xdr:spPr>
        <a:xfrm>
          <a:off x="221107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72864</xdr:rowOff>
    </xdr:from>
    <xdr:ext cx="313932" cy="259045"/>
    <xdr:sp macro="" textlink="">
      <xdr:nvSpPr>
        <xdr:cNvPr id="824" name="貸付金該当値テキスト"/>
        <xdr:cNvSpPr txBox="1"/>
      </xdr:nvSpPr>
      <xdr:spPr>
        <a:xfrm>
          <a:off x="22212300" y="1001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158090</xdr:rowOff>
    </xdr:from>
    <xdr:to>
      <xdr:col>112</xdr:col>
      <xdr:colOff>38100</xdr:colOff>
      <xdr:row>59</xdr:row>
      <xdr:rowOff>88240</xdr:rowOff>
    </xdr:to>
    <xdr:sp macro="" textlink="">
      <xdr:nvSpPr>
        <xdr:cNvPr id="825" name="楕円 824"/>
        <xdr:cNvSpPr/>
      </xdr:nvSpPr>
      <xdr:spPr>
        <a:xfrm>
          <a:off x="21272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79367</xdr:rowOff>
    </xdr:from>
    <xdr:ext cx="313932" cy="259045"/>
    <xdr:sp macro="" textlink="">
      <xdr:nvSpPr>
        <xdr:cNvPr id="826" name="テキスト ボックス 825"/>
        <xdr:cNvSpPr txBox="1"/>
      </xdr:nvSpPr>
      <xdr:spPr>
        <a:xfrm>
          <a:off x="21166333" y="10194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158242</xdr:rowOff>
    </xdr:from>
    <xdr:to>
      <xdr:col>107</xdr:col>
      <xdr:colOff>101600</xdr:colOff>
      <xdr:row>59</xdr:row>
      <xdr:rowOff>88392</xdr:rowOff>
    </xdr:to>
    <xdr:sp macro="" textlink="">
      <xdr:nvSpPr>
        <xdr:cNvPr id="827" name="楕円 826"/>
        <xdr:cNvSpPr/>
      </xdr:nvSpPr>
      <xdr:spPr>
        <a:xfrm>
          <a:off x="20383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79519</xdr:rowOff>
    </xdr:from>
    <xdr:ext cx="313932" cy="259045"/>
    <xdr:sp macro="" textlink="">
      <xdr:nvSpPr>
        <xdr:cNvPr id="828" name="テキスト ボックス 827"/>
        <xdr:cNvSpPr txBox="1"/>
      </xdr:nvSpPr>
      <xdr:spPr>
        <a:xfrm>
          <a:off x="20277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158318</xdr:rowOff>
    </xdr:from>
    <xdr:to>
      <xdr:col>102</xdr:col>
      <xdr:colOff>165100</xdr:colOff>
      <xdr:row>59</xdr:row>
      <xdr:rowOff>88468</xdr:rowOff>
    </xdr:to>
    <xdr:sp macro="" textlink="">
      <xdr:nvSpPr>
        <xdr:cNvPr id="829" name="楕円 828"/>
        <xdr:cNvSpPr/>
      </xdr:nvSpPr>
      <xdr:spPr>
        <a:xfrm>
          <a:off x="19494500" y="101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79595</xdr:rowOff>
    </xdr:from>
    <xdr:ext cx="313932" cy="259045"/>
    <xdr:sp macro="" textlink="">
      <xdr:nvSpPr>
        <xdr:cNvPr id="830" name="テキスト ボックス 829"/>
        <xdr:cNvSpPr txBox="1"/>
      </xdr:nvSpPr>
      <xdr:spPr>
        <a:xfrm>
          <a:off x="19388333" y="10195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158471</xdr:rowOff>
    </xdr:from>
    <xdr:to>
      <xdr:col>98</xdr:col>
      <xdr:colOff>38100</xdr:colOff>
      <xdr:row>59</xdr:row>
      <xdr:rowOff>88621</xdr:rowOff>
    </xdr:to>
    <xdr:sp macro="" textlink="">
      <xdr:nvSpPr>
        <xdr:cNvPr id="831" name="楕円 830"/>
        <xdr:cNvSpPr/>
      </xdr:nvSpPr>
      <xdr:spPr>
        <a:xfrm>
          <a:off x="18605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79748</xdr:rowOff>
    </xdr:from>
    <xdr:ext cx="313932" cy="259045"/>
    <xdr:sp macro="" textlink="">
      <xdr:nvSpPr>
        <xdr:cNvPr id="832" name="テキスト ボックス 831"/>
        <xdr:cNvSpPr txBox="1"/>
      </xdr:nvSpPr>
      <xdr:spPr>
        <a:xfrm>
          <a:off x="18499333" y="1019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7" name="直線コネクタ 856"/>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8"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9" name="直線コネクタ 858"/>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60"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61" name="直線コネクタ 860"/>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166484</xdr:rowOff>
    </xdr:from>
    <xdr:to>
      <xdr:col>116</xdr:col>
      <xdr:colOff>63500</xdr:colOff>
      <xdr:row>72</xdr:row>
      <xdr:rowOff>42278</xdr:rowOff>
    </xdr:to>
    <xdr:cxnSp macro="">
      <xdr:nvCxnSpPr>
        <xdr:cNvPr id="862" name="直線コネクタ 861"/>
        <xdr:cNvCxnSpPr/>
      </xdr:nvCxnSpPr>
      <xdr:spPr>
        <a:xfrm>
          <a:off x="21323300" y="12339434"/>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63"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4" name="フローチャート: 判断 863"/>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166484</xdr:rowOff>
    </xdr:from>
    <xdr:to>
      <xdr:col>111</xdr:col>
      <xdr:colOff>177800</xdr:colOff>
      <xdr:row>72</xdr:row>
      <xdr:rowOff>14675</xdr:rowOff>
    </xdr:to>
    <xdr:cxnSp macro="">
      <xdr:nvCxnSpPr>
        <xdr:cNvPr id="865" name="直線コネクタ 864"/>
        <xdr:cNvCxnSpPr/>
      </xdr:nvCxnSpPr>
      <xdr:spPr>
        <a:xfrm flipV="1">
          <a:off x="20434300" y="1233943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6" name="フローチャート: 判断 865"/>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7" name="テキスト ボックス 866"/>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14675</xdr:rowOff>
    </xdr:from>
    <xdr:to>
      <xdr:col>107</xdr:col>
      <xdr:colOff>50800</xdr:colOff>
      <xdr:row>72</xdr:row>
      <xdr:rowOff>72778</xdr:rowOff>
    </xdr:to>
    <xdr:cxnSp macro="">
      <xdr:nvCxnSpPr>
        <xdr:cNvPr id="868" name="直線コネクタ 867"/>
        <xdr:cNvCxnSpPr/>
      </xdr:nvCxnSpPr>
      <xdr:spPr>
        <a:xfrm flipV="1">
          <a:off x="19545300" y="12359075"/>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9" name="フローチャート: 判断 868"/>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70" name="テキスト ボックス 869"/>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8331</xdr:rowOff>
    </xdr:from>
    <xdr:to>
      <xdr:col>102</xdr:col>
      <xdr:colOff>114300</xdr:colOff>
      <xdr:row>72</xdr:row>
      <xdr:rowOff>72778</xdr:rowOff>
    </xdr:to>
    <xdr:cxnSp macro="">
      <xdr:nvCxnSpPr>
        <xdr:cNvPr id="871" name="直線コネクタ 870"/>
        <xdr:cNvCxnSpPr/>
      </xdr:nvCxnSpPr>
      <xdr:spPr>
        <a:xfrm>
          <a:off x="18656300" y="12352731"/>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72" name="フローチャート: 判断 871"/>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73" name="テキスト ボックス 872"/>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4" name="フローチャート: 判断 873"/>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5" name="テキスト ボックス 874"/>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162928</xdr:rowOff>
    </xdr:from>
    <xdr:to>
      <xdr:col>116</xdr:col>
      <xdr:colOff>114300</xdr:colOff>
      <xdr:row>72</xdr:row>
      <xdr:rowOff>93078</xdr:rowOff>
    </xdr:to>
    <xdr:sp macro="" textlink="">
      <xdr:nvSpPr>
        <xdr:cNvPr id="881" name="楕円 880"/>
        <xdr:cNvSpPr/>
      </xdr:nvSpPr>
      <xdr:spPr>
        <a:xfrm>
          <a:off x="221107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77855</xdr:rowOff>
    </xdr:from>
    <xdr:ext cx="534377" cy="259045"/>
    <xdr:sp macro="" textlink="">
      <xdr:nvSpPr>
        <xdr:cNvPr id="882" name="繰出金該当値テキスト"/>
        <xdr:cNvSpPr txBox="1"/>
      </xdr:nvSpPr>
      <xdr:spPr>
        <a:xfrm>
          <a:off x="22212300" y="122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115684</xdr:rowOff>
    </xdr:from>
    <xdr:to>
      <xdr:col>112</xdr:col>
      <xdr:colOff>38100</xdr:colOff>
      <xdr:row>72</xdr:row>
      <xdr:rowOff>45834</xdr:rowOff>
    </xdr:to>
    <xdr:sp macro="" textlink="">
      <xdr:nvSpPr>
        <xdr:cNvPr id="883" name="楕円 882"/>
        <xdr:cNvSpPr/>
      </xdr:nvSpPr>
      <xdr:spPr>
        <a:xfrm>
          <a:off x="21272500" y="12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62361</xdr:rowOff>
    </xdr:from>
    <xdr:ext cx="534377" cy="259045"/>
    <xdr:sp macro="" textlink="">
      <xdr:nvSpPr>
        <xdr:cNvPr id="884" name="テキスト ボックス 883"/>
        <xdr:cNvSpPr txBox="1"/>
      </xdr:nvSpPr>
      <xdr:spPr>
        <a:xfrm>
          <a:off x="21056111" y="12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135325</xdr:rowOff>
    </xdr:from>
    <xdr:to>
      <xdr:col>107</xdr:col>
      <xdr:colOff>101600</xdr:colOff>
      <xdr:row>72</xdr:row>
      <xdr:rowOff>65475</xdr:rowOff>
    </xdr:to>
    <xdr:sp macro="" textlink="">
      <xdr:nvSpPr>
        <xdr:cNvPr id="885" name="楕円 884"/>
        <xdr:cNvSpPr/>
      </xdr:nvSpPr>
      <xdr:spPr>
        <a:xfrm>
          <a:off x="20383500" y="123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82002</xdr:rowOff>
    </xdr:from>
    <xdr:ext cx="534377" cy="259045"/>
    <xdr:sp macro="" textlink="">
      <xdr:nvSpPr>
        <xdr:cNvPr id="886" name="テキスト ボックス 885"/>
        <xdr:cNvSpPr txBox="1"/>
      </xdr:nvSpPr>
      <xdr:spPr>
        <a:xfrm>
          <a:off x="20167111" y="120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21978</xdr:rowOff>
    </xdr:from>
    <xdr:to>
      <xdr:col>102</xdr:col>
      <xdr:colOff>165100</xdr:colOff>
      <xdr:row>72</xdr:row>
      <xdr:rowOff>123578</xdr:rowOff>
    </xdr:to>
    <xdr:sp macro="" textlink="">
      <xdr:nvSpPr>
        <xdr:cNvPr id="887" name="楕円 886"/>
        <xdr:cNvSpPr/>
      </xdr:nvSpPr>
      <xdr:spPr>
        <a:xfrm>
          <a:off x="194945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140105</xdr:rowOff>
    </xdr:from>
    <xdr:ext cx="534377" cy="259045"/>
    <xdr:sp macro="" textlink="">
      <xdr:nvSpPr>
        <xdr:cNvPr id="888" name="テキスト ボックス 887"/>
        <xdr:cNvSpPr txBox="1"/>
      </xdr:nvSpPr>
      <xdr:spPr>
        <a:xfrm>
          <a:off x="19278111" y="121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128981</xdr:rowOff>
    </xdr:from>
    <xdr:to>
      <xdr:col>98</xdr:col>
      <xdr:colOff>38100</xdr:colOff>
      <xdr:row>72</xdr:row>
      <xdr:rowOff>59131</xdr:rowOff>
    </xdr:to>
    <xdr:sp macro="" textlink="">
      <xdr:nvSpPr>
        <xdr:cNvPr id="889" name="楕円 888"/>
        <xdr:cNvSpPr/>
      </xdr:nvSpPr>
      <xdr:spPr>
        <a:xfrm>
          <a:off x="186055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75658</xdr:rowOff>
    </xdr:from>
    <xdr:ext cx="534377" cy="259045"/>
    <xdr:sp macro="" textlink="">
      <xdr:nvSpPr>
        <xdr:cNvPr id="890" name="テキスト ボックス 889"/>
        <xdr:cNvSpPr txBox="1"/>
      </xdr:nvSpPr>
      <xdr:spPr>
        <a:xfrm>
          <a:off x="18389111" y="120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全体的な傾向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年の町村合併により、県域の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％と広大な面積（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ｋ㎡）を有することとなったが、一方、人口については、県の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2,032,533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人（ともに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年国調人口）と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％の構成比となっており、「住民一人当たりのコスト」については、広大な区域における住民サービスの維持という側面もあり、類似団体内順位等、全体的に高い傾向にある。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特記事項（性質別）</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94,488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円となっており、類似団体内３位で、全国平均・岐阜県平均と比べてもかなり高くなっている。合併当初に比べ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人以上の人員削減を行っているが、今後も引き続き職員数の削減を進めていく。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岐阜県平均と比べてもかなり高くなっている。今後、公営企業会計への繰出金については料金体系の抜本的な見直しや加入率増加の方策を実施するよう指導し、普通会計への圧迫を軽減させ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21,274
21,096
803.44
14,198,821
13,648,798
375,171
9,441,148
14,592,278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1887</xdr:rowOff>
    </xdr:from>
    <xdr:to>
      <xdr:col>24</xdr:col>
      <xdr:colOff>63500</xdr:colOff>
      <xdr:row>34</xdr:row>
      <xdr:rowOff>65895</xdr:rowOff>
    </xdr:to>
    <xdr:cxnSp macro="">
      <xdr:nvCxnSpPr>
        <xdr:cNvPr id="63" name="直線コネクタ 62"/>
        <xdr:cNvCxnSpPr/>
      </xdr:nvCxnSpPr>
      <xdr:spPr>
        <a:xfrm flipV="1">
          <a:off x="3797300" y="583118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168438</xdr:rowOff>
    </xdr:from>
    <xdr:to>
      <xdr:col>19</xdr:col>
      <xdr:colOff>177800</xdr:colOff>
      <xdr:row>34</xdr:row>
      <xdr:rowOff>65895</xdr:rowOff>
    </xdr:to>
    <xdr:cxnSp macro="">
      <xdr:nvCxnSpPr>
        <xdr:cNvPr id="66" name="直線コネクタ 65"/>
        <xdr:cNvCxnSpPr/>
      </xdr:nvCxnSpPr>
      <xdr:spPr>
        <a:xfrm>
          <a:off x="2908300" y="5826288"/>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25073</xdr:rowOff>
    </xdr:from>
    <xdr:to>
      <xdr:col>15</xdr:col>
      <xdr:colOff>50800</xdr:colOff>
      <xdr:row>33</xdr:row>
      <xdr:rowOff>168438</xdr:rowOff>
    </xdr:to>
    <xdr:cxnSp macro="">
      <xdr:nvCxnSpPr>
        <xdr:cNvPr id="69" name="直線コネクタ 68"/>
        <xdr:cNvCxnSpPr/>
      </xdr:nvCxnSpPr>
      <xdr:spPr>
        <a:xfrm>
          <a:off x="2019300" y="5682923"/>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25073</xdr:rowOff>
    </xdr:from>
    <xdr:to>
      <xdr:col>10</xdr:col>
      <xdr:colOff>114300</xdr:colOff>
      <xdr:row>33</xdr:row>
      <xdr:rowOff>131209</xdr:rowOff>
    </xdr:to>
    <xdr:cxnSp macro="">
      <xdr:nvCxnSpPr>
        <xdr:cNvPr id="72" name="直線コネクタ 71"/>
        <xdr:cNvCxnSpPr/>
      </xdr:nvCxnSpPr>
      <xdr:spPr>
        <a:xfrm flipV="1">
          <a:off x="1130300" y="568292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122537</xdr:rowOff>
    </xdr:from>
    <xdr:to>
      <xdr:col>24</xdr:col>
      <xdr:colOff>114300</xdr:colOff>
      <xdr:row>34</xdr:row>
      <xdr:rowOff>52687</xdr:rowOff>
    </xdr:to>
    <xdr:sp macro="" textlink="">
      <xdr:nvSpPr>
        <xdr:cNvPr id="82" name="楕円 81"/>
        <xdr:cNvSpPr/>
      </xdr:nvSpPr>
      <xdr:spPr>
        <a:xfrm>
          <a:off x="4584700" y="5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145414</xdr:rowOff>
    </xdr:from>
    <xdr:ext cx="469744" cy="259045"/>
    <xdr:sp macro="" textlink="">
      <xdr:nvSpPr>
        <xdr:cNvPr id="83" name="議会費該当値テキスト"/>
        <xdr:cNvSpPr txBox="1"/>
      </xdr:nvSpPr>
      <xdr:spPr>
        <a:xfrm>
          <a:off x="4686300" y="563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15095</xdr:rowOff>
    </xdr:from>
    <xdr:to>
      <xdr:col>20</xdr:col>
      <xdr:colOff>38100</xdr:colOff>
      <xdr:row>34</xdr:row>
      <xdr:rowOff>116695</xdr:rowOff>
    </xdr:to>
    <xdr:sp macro="" textlink="">
      <xdr:nvSpPr>
        <xdr:cNvPr id="84" name="楕円 83"/>
        <xdr:cNvSpPr/>
      </xdr:nvSpPr>
      <xdr:spPr>
        <a:xfrm>
          <a:off x="3746500" y="5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133222</xdr:rowOff>
    </xdr:from>
    <xdr:ext cx="469744" cy="259045"/>
    <xdr:sp macro="" textlink="">
      <xdr:nvSpPr>
        <xdr:cNvPr id="85" name="テキスト ボックス 84"/>
        <xdr:cNvSpPr txBox="1"/>
      </xdr:nvSpPr>
      <xdr:spPr>
        <a:xfrm>
          <a:off x="3562428" y="56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117638</xdr:rowOff>
    </xdr:from>
    <xdr:to>
      <xdr:col>15</xdr:col>
      <xdr:colOff>101600</xdr:colOff>
      <xdr:row>34</xdr:row>
      <xdr:rowOff>47788</xdr:rowOff>
    </xdr:to>
    <xdr:sp macro="" textlink="">
      <xdr:nvSpPr>
        <xdr:cNvPr id="86" name="楕円 85"/>
        <xdr:cNvSpPr/>
      </xdr:nvSpPr>
      <xdr:spPr>
        <a:xfrm>
          <a:off x="2857500" y="57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64315</xdr:rowOff>
    </xdr:from>
    <xdr:ext cx="469744" cy="259045"/>
    <xdr:sp macro="" textlink="">
      <xdr:nvSpPr>
        <xdr:cNvPr id="87" name="テキスト ボックス 86"/>
        <xdr:cNvSpPr txBox="1"/>
      </xdr:nvSpPr>
      <xdr:spPr>
        <a:xfrm>
          <a:off x="2673428" y="55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145723</xdr:rowOff>
    </xdr:from>
    <xdr:to>
      <xdr:col>10</xdr:col>
      <xdr:colOff>165100</xdr:colOff>
      <xdr:row>33</xdr:row>
      <xdr:rowOff>75873</xdr:rowOff>
    </xdr:to>
    <xdr:sp macro="" textlink="">
      <xdr:nvSpPr>
        <xdr:cNvPr id="88" name="楕円 87"/>
        <xdr:cNvSpPr/>
      </xdr:nvSpPr>
      <xdr:spPr>
        <a:xfrm>
          <a:off x="1968500" y="5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92400</xdr:rowOff>
    </xdr:from>
    <xdr:ext cx="469744" cy="259045"/>
    <xdr:sp macro="" textlink="">
      <xdr:nvSpPr>
        <xdr:cNvPr id="89" name="テキスト ボックス 88"/>
        <xdr:cNvSpPr txBox="1"/>
      </xdr:nvSpPr>
      <xdr:spPr>
        <a:xfrm>
          <a:off x="1784428" y="540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80409</xdr:rowOff>
    </xdr:from>
    <xdr:to>
      <xdr:col>6</xdr:col>
      <xdr:colOff>38100</xdr:colOff>
      <xdr:row>34</xdr:row>
      <xdr:rowOff>10559</xdr:rowOff>
    </xdr:to>
    <xdr:sp macro="" textlink="">
      <xdr:nvSpPr>
        <xdr:cNvPr id="90" name="楕円 89"/>
        <xdr:cNvSpPr/>
      </xdr:nvSpPr>
      <xdr:spPr>
        <a:xfrm>
          <a:off x="1079500" y="57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27086</xdr:rowOff>
    </xdr:from>
    <xdr:ext cx="469744" cy="259045"/>
    <xdr:sp macro="" textlink="">
      <xdr:nvSpPr>
        <xdr:cNvPr id="91" name="テキスト ボックス 90"/>
        <xdr:cNvSpPr txBox="1"/>
      </xdr:nvSpPr>
      <xdr:spPr>
        <a:xfrm>
          <a:off x="895428" y="551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33835</xdr:rowOff>
    </xdr:from>
    <xdr:to>
      <xdr:col>24</xdr:col>
      <xdr:colOff>63500</xdr:colOff>
      <xdr:row>57</xdr:row>
      <xdr:rowOff>43113</xdr:rowOff>
    </xdr:to>
    <xdr:cxnSp macro="">
      <xdr:nvCxnSpPr>
        <xdr:cNvPr id="122" name="直線コネクタ 121"/>
        <xdr:cNvCxnSpPr/>
      </xdr:nvCxnSpPr>
      <xdr:spPr>
        <a:xfrm flipV="1">
          <a:off x="3797300" y="9806485"/>
          <a:ext cx="8382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43113</xdr:rowOff>
    </xdr:from>
    <xdr:to>
      <xdr:col>19</xdr:col>
      <xdr:colOff>177800</xdr:colOff>
      <xdr:row>57</xdr:row>
      <xdr:rowOff>92856</xdr:rowOff>
    </xdr:to>
    <xdr:cxnSp macro="">
      <xdr:nvCxnSpPr>
        <xdr:cNvPr id="125" name="直線コネクタ 124"/>
        <xdr:cNvCxnSpPr/>
      </xdr:nvCxnSpPr>
      <xdr:spPr>
        <a:xfrm flipV="1">
          <a:off x="2908300" y="9815763"/>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44296</xdr:rowOff>
    </xdr:from>
    <xdr:to>
      <xdr:col>15</xdr:col>
      <xdr:colOff>50800</xdr:colOff>
      <xdr:row>57</xdr:row>
      <xdr:rowOff>92856</xdr:rowOff>
    </xdr:to>
    <xdr:cxnSp macro="">
      <xdr:nvCxnSpPr>
        <xdr:cNvPr id="128" name="直線コネクタ 127"/>
        <xdr:cNvCxnSpPr/>
      </xdr:nvCxnSpPr>
      <xdr:spPr>
        <a:xfrm>
          <a:off x="2019300" y="9645496"/>
          <a:ext cx="889000" cy="2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44296</xdr:rowOff>
    </xdr:from>
    <xdr:to>
      <xdr:col>10</xdr:col>
      <xdr:colOff>114300</xdr:colOff>
      <xdr:row>57</xdr:row>
      <xdr:rowOff>46954</xdr:rowOff>
    </xdr:to>
    <xdr:cxnSp macro="">
      <xdr:nvCxnSpPr>
        <xdr:cNvPr id="131" name="直線コネクタ 130"/>
        <xdr:cNvCxnSpPr/>
      </xdr:nvCxnSpPr>
      <xdr:spPr>
        <a:xfrm flipV="1">
          <a:off x="1130300" y="9645496"/>
          <a:ext cx="889000" cy="1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154485</xdr:rowOff>
    </xdr:from>
    <xdr:to>
      <xdr:col>24</xdr:col>
      <xdr:colOff>114300</xdr:colOff>
      <xdr:row>57</xdr:row>
      <xdr:rowOff>84635</xdr:rowOff>
    </xdr:to>
    <xdr:sp macro="" textlink="">
      <xdr:nvSpPr>
        <xdr:cNvPr id="141" name="楕円 140"/>
        <xdr:cNvSpPr/>
      </xdr:nvSpPr>
      <xdr:spPr>
        <a:xfrm>
          <a:off x="4584700" y="97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5912</xdr:rowOff>
    </xdr:from>
    <xdr:ext cx="599010" cy="259045"/>
    <xdr:sp macro="" textlink="">
      <xdr:nvSpPr>
        <xdr:cNvPr id="142" name="総務費該当値テキスト"/>
        <xdr:cNvSpPr txBox="1"/>
      </xdr:nvSpPr>
      <xdr:spPr>
        <a:xfrm>
          <a:off x="4686300" y="96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163763</xdr:rowOff>
    </xdr:from>
    <xdr:to>
      <xdr:col>20</xdr:col>
      <xdr:colOff>38100</xdr:colOff>
      <xdr:row>57</xdr:row>
      <xdr:rowOff>93913</xdr:rowOff>
    </xdr:to>
    <xdr:sp macro="" textlink="">
      <xdr:nvSpPr>
        <xdr:cNvPr id="143" name="楕円 142"/>
        <xdr:cNvSpPr/>
      </xdr:nvSpPr>
      <xdr:spPr>
        <a:xfrm>
          <a:off x="3746500" y="97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110440</xdr:rowOff>
    </xdr:from>
    <xdr:ext cx="599010" cy="259045"/>
    <xdr:sp macro="" textlink="">
      <xdr:nvSpPr>
        <xdr:cNvPr id="144" name="テキスト ボックス 143"/>
        <xdr:cNvSpPr txBox="1"/>
      </xdr:nvSpPr>
      <xdr:spPr>
        <a:xfrm>
          <a:off x="3497795" y="954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42056</xdr:rowOff>
    </xdr:from>
    <xdr:to>
      <xdr:col>15</xdr:col>
      <xdr:colOff>101600</xdr:colOff>
      <xdr:row>57</xdr:row>
      <xdr:rowOff>143656</xdr:rowOff>
    </xdr:to>
    <xdr:sp macro="" textlink="">
      <xdr:nvSpPr>
        <xdr:cNvPr id="145" name="楕円 144"/>
        <xdr:cNvSpPr/>
      </xdr:nvSpPr>
      <xdr:spPr>
        <a:xfrm>
          <a:off x="2857500" y="98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160183</xdr:rowOff>
    </xdr:from>
    <xdr:ext cx="599010" cy="259045"/>
    <xdr:sp macro="" textlink="">
      <xdr:nvSpPr>
        <xdr:cNvPr id="146" name="テキスト ボックス 145"/>
        <xdr:cNvSpPr txBox="1"/>
      </xdr:nvSpPr>
      <xdr:spPr>
        <a:xfrm>
          <a:off x="2608795" y="958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164946</xdr:rowOff>
    </xdr:from>
    <xdr:to>
      <xdr:col>10</xdr:col>
      <xdr:colOff>165100</xdr:colOff>
      <xdr:row>56</xdr:row>
      <xdr:rowOff>95096</xdr:rowOff>
    </xdr:to>
    <xdr:sp macro="" textlink="">
      <xdr:nvSpPr>
        <xdr:cNvPr id="147" name="楕円 146"/>
        <xdr:cNvSpPr/>
      </xdr:nvSpPr>
      <xdr:spPr>
        <a:xfrm>
          <a:off x="1968500" y="95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111623</xdr:rowOff>
    </xdr:from>
    <xdr:ext cx="599010" cy="259045"/>
    <xdr:sp macro="" textlink="">
      <xdr:nvSpPr>
        <xdr:cNvPr id="148" name="テキスト ボックス 147"/>
        <xdr:cNvSpPr txBox="1"/>
      </xdr:nvSpPr>
      <xdr:spPr>
        <a:xfrm>
          <a:off x="1719795" y="936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167604</xdr:rowOff>
    </xdr:from>
    <xdr:to>
      <xdr:col>6</xdr:col>
      <xdr:colOff>38100</xdr:colOff>
      <xdr:row>57</xdr:row>
      <xdr:rowOff>97754</xdr:rowOff>
    </xdr:to>
    <xdr:sp macro="" textlink="">
      <xdr:nvSpPr>
        <xdr:cNvPr id="149" name="楕円 148"/>
        <xdr:cNvSpPr/>
      </xdr:nvSpPr>
      <xdr:spPr>
        <a:xfrm>
          <a:off x="1079500" y="976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114281</xdr:rowOff>
    </xdr:from>
    <xdr:ext cx="599010" cy="259045"/>
    <xdr:sp macro="" textlink="">
      <xdr:nvSpPr>
        <xdr:cNvPr id="150" name="テキスト ボックス 149"/>
        <xdr:cNvSpPr txBox="1"/>
      </xdr:nvSpPr>
      <xdr:spPr>
        <a:xfrm>
          <a:off x="830795" y="95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69393</xdr:rowOff>
    </xdr:from>
    <xdr:to>
      <xdr:col>24</xdr:col>
      <xdr:colOff>63500</xdr:colOff>
      <xdr:row>75</xdr:row>
      <xdr:rowOff>74905</xdr:rowOff>
    </xdr:to>
    <xdr:cxnSp macro="">
      <xdr:nvCxnSpPr>
        <xdr:cNvPr id="180" name="直線コネクタ 179"/>
        <xdr:cNvCxnSpPr/>
      </xdr:nvCxnSpPr>
      <xdr:spPr>
        <a:xfrm flipV="1">
          <a:off x="3797300" y="12928143"/>
          <a:ext cx="8382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39891</xdr:rowOff>
    </xdr:from>
    <xdr:to>
      <xdr:col>19</xdr:col>
      <xdr:colOff>177800</xdr:colOff>
      <xdr:row>75</xdr:row>
      <xdr:rowOff>74905</xdr:rowOff>
    </xdr:to>
    <xdr:cxnSp macro="">
      <xdr:nvCxnSpPr>
        <xdr:cNvPr id="183" name="直線コネクタ 182"/>
        <xdr:cNvCxnSpPr/>
      </xdr:nvCxnSpPr>
      <xdr:spPr>
        <a:xfrm>
          <a:off x="2908300" y="12384291"/>
          <a:ext cx="889000" cy="5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39891</xdr:rowOff>
    </xdr:from>
    <xdr:to>
      <xdr:col>15</xdr:col>
      <xdr:colOff>50800</xdr:colOff>
      <xdr:row>74</xdr:row>
      <xdr:rowOff>71056</xdr:rowOff>
    </xdr:to>
    <xdr:cxnSp macro="">
      <xdr:nvCxnSpPr>
        <xdr:cNvPr id="186" name="直線コネクタ 185"/>
        <xdr:cNvCxnSpPr/>
      </xdr:nvCxnSpPr>
      <xdr:spPr>
        <a:xfrm flipV="1">
          <a:off x="2019300" y="12384291"/>
          <a:ext cx="889000" cy="3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71056</xdr:rowOff>
    </xdr:from>
    <xdr:to>
      <xdr:col>10</xdr:col>
      <xdr:colOff>114300</xdr:colOff>
      <xdr:row>76</xdr:row>
      <xdr:rowOff>11227</xdr:rowOff>
    </xdr:to>
    <xdr:cxnSp macro="">
      <xdr:nvCxnSpPr>
        <xdr:cNvPr id="189" name="直線コネクタ 188"/>
        <xdr:cNvCxnSpPr/>
      </xdr:nvCxnSpPr>
      <xdr:spPr>
        <a:xfrm flipV="1">
          <a:off x="1130300" y="12758356"/>
          <a:ext cx="889000" cy="2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18593</xdr:rowOff>
    </xdr:from>
    <xdr:to>
      <xdr:col>24</xdr:col>
      <xdr:colOff>114300</xdr:colOff>
      <xdr:row>75</xdr:row>
      <xdr:rowOff>120193</xdr:rowOff>
    </xdr:to>
    <xdr:sp macro="" textlink="">
      <xdr:nvSpPr>
        <xdr:cNvPr id="199" name="楕円 198"/>
        <xdr:cNvSpPr/>
      </xdr:nvSpPr>
      <xdr:spPr>
        <a:xfrm>
          <a:off x="4584700" y="12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41470</xdr:rowOff>
    </xdr:from>
    <xdr:ext cx="599010" cy="259045"/>
    <xdr:sp macro="" textlink="">
      <xdr:nvSpPr>
        <xdr:cNvPr id="200" name="民生費該当値テキスト"/>
        <xdr:cNvSpPr txBox="1"/>
      </xdr:nvSpPr>
      <xdr:spPr>
        <a:xfrm>
          <a:off x="4686300" y="127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24105</xdr:rowOff>
    </xdr:from>
    <xdr:to>
      <xdr:col>20</xdr:col>
      <xdr:colOff>38100</xdr:colOff>
      <xdr:row>75</xdr:row>
      <xdr:rowOff>125705</xdr:rowOff>
    </xdr:to>
    <xdr:sp macro="" textlink="">
      <xdr:nvSpPr>
        <xdr:cNvPr id="201" name="楕円 200"/>
        <xdr:cNvSpPr/>
      </xdr:nvSpPr>
      <xdr:spPr>
        <a:xfrm>
          <a:off x="3746500" y="128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142232</xdr:rowOff>
    </xdr:from>
    <xdr:ext cx="599010" cy="259045"/>
    <xdr:sp macro="" textlink="">
      <xdr:nvSpPr>
        <xdr:cNvPr id="202" name="テキスト ボックス 201"/>
        <xdr:cNvSpPr txBox="1"/>
      </xdr:nvSpPr>
      <xdr:spPr>
        <a:xfrm>
          <a:off x="3497795" y="126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160541</xdr:rowOff>
    </xdr:from>
    <xdr:to>
      <xdr:col>15</xdr:col>
      <xdr:colOff>101600</xdr:colOff>
      <xdr:row>72</xdr:row>
      <xdr:rowOff>90691</xdr:rowOff>
    </xdr:to>
    <xdr:sp macro="" textlink="">
      <xdr:nvSpPr>
        <xdr:cNvPr id="203" name="楕円 202"/>
        <xdr:cNvSpPr/>
      </xdr:nvSpPr>
      <xdr:spPr>
        <a:xfrm>
          <a:off x="2857500" y="123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107218</xdr:rowOff>
    </xdr:from>
    <xdr:ext cx="599010" cy="259045"/>
    <xdr:sp macro="" textlink="">
      <xdr:nvSpPr>
        <xdr:cNvPr id="204" name="テキスト ボックス 203"/>
        <xdr:cNvSpPr txBox="1"/>
      </xdr:nvSpPr>
      <xdr:spPr>
        <a:xfrm>
          <a:off x="2608795" y="121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20256</xdr:rowOff>
    </xdr:from>
    <xdr:to>
      <xdr:col>10</xdr:col>
      <xdr:colOff>165100</xdr:colOff>
      <xdr:row>74</xdr:row>
      <xdr:rowOff>121856</xdr:rowOff>
    </xdr:to>
    <xdr:sp macro="" textlink="">
      <xdr:nvSpPr>
        <xdr:cNvPr id="205" name="楕円 204"/>
        <xdr:cNvSpPr/>
      </xdr:nvSpPr>
      <xdr:spPr>
        <a:xfrm>
          <a:off x="1968500" y="127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138383</xdr:rowOff>
    </xdr:from>
    <xdr:ext cx="599010" cy="259045"/>
    <xdr:sp macro="" textlink="">
      <xdr:nvSpPr>
        <xdr:cNvPr id="206" name="テキスト ボックス 205"/>
        <xdr:cNvSpPr txBox="1"/>
      </xdr:nvSpPr>
      <xdr:spPr>
        <a:xfrm>
          <a:off x="1719795" y="124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131876</xdr:rowOff>
    </xdr:from>
    <xdr:to>
      <xdr:col>6</xdr:col>
      <xdr:colOff>38100</xdr:colOff>
      <xdr:row>76</xdr:row>
      <xdr:rowOff>62027</xdr:rowOff>
    </xdr:to>
    <xdr:sp macro="" textlink="">
      <xdr:nvSpPr>
        <xdr:cNvPr id="207" name="楕円 206"/>
        <xdr:cNvSpPr/>
      </xdr:nvSpPr>
      <xdr:spPr>
        <a:xfrm>
          <a:off x="1079500" y="12990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78553</xdr:rowOff>
    </xdr:from>
    <xdr:ext cx="599010" cy="259045"/>
    <xdr:sp macro="" textlink="">
      <xdr:nvSpPr>
        <xdr:cNvPr id="208" name="テキスト ボックス 207"/>
        <xdr:cNvSpPr txBox="1"/>
      </xdr:nvSpPr>
      <xdr:spPr>
        <a:xfrm>
          <a:off x="830795" y="1276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64742</xdr:rowOff>
    </xdr:from>
    <xdr:to>
      <xdr:col>24</xdr:col>
      <xdr:colOff>63500</xdr:colOff>
      <xdr:row>93</xdr:row>
      <xdr:rowOff>103696</xdr:rowOff>
    </xdr:to>
    <xdr:cxnSp macro="">
      <xdr:nvCxnSpPr>
        <xdr:cNvPr id="236" name="直線コネクタ 235"/>
        <xdr:cNvCxnSpPr/>
      </xdr:nvCxnSpPr>
      <xdr:spPr>
        <a:xfrm>
          <a:off x="3797300" y="16009592"/>
          <a:ext cx="8382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33127</xdr:rowOff>
    </xdr:from>
    <xdr:to>
      <xdr:col>19</xdr:col>
      <xdr:colOff>177800</xdr:colOff>
      <xdr:row>93</xdr:row>
      <xdr:rowOff>64742</xdr:rowOff>
    </xdr:to>
    <xdr:cxnSp macro="">
      <xdr:nvCxnSpPr>
        <xdr:cNvPr id="239" name="直線コネクタ 238"/>
        <xdr:cNvCxnSpPr/>
      </xdr:nvCxnSpPr>
      <xdr:spPr>
        <a:xfrm>
          <a:off x="2908300" y="15977977"/>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33127</xdr:rowOff>
    </xdr:from>
    <xdr:to>
      <xdr:col>15</xdr:col>
      <xdr:colOff>50800</xdr:colOff>
      <xdr:row>93</xdr:row>
      <xdr:rowOff>94140</xdr:rowOff>
    </xdr:to>
    <xdr:cxnSp macro="">
      <xdr:nvCxnSpPr>
        <xdr:cNvPr id="242" name="直線コネクタ 241"/>
        <xdr:cNvCxnSpPr/>
      </xdr:nvCxnSpPr>
      <xdr:spPr>
        <a:xfrm flipV="1">
          <a:off x="2019300" y="15977977"/>
          <a:ext cx="889000" cy="6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47208</xdr:rowOff>
    </xdr:from>
    <xdr:to>
      <xdr:col>10</xdr:col>
      <xdr:colOff>114300</xdr:colOff>
      <xdr:row>93</xdr:row>
      <xdr:rowOff>94140</xdr:rowOff>
    </xdr:to>
    <xdr:cxnSp macro="">
      <xdr:nvCxnSpPr>
        <xdr:cNvPr id="245" name="直線コネクタ 244"/>
        <xdr:cNvCxnSpPr/>
      </xdr:nvCxnSpPr>
      <xdr:spPr>
        <a:xfrm>
          <a:off x="1130300" y="15820608"/>
          <a:ext cx="889000" cy="2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52896</xdr:rowOff>
    </xdr:from>
    <xdr:to>
      <xdr:col>24</xdr:col>
      <xdr:colOff>114300</xdr:colOff>
      <xdr:row>93</xdr:row>
      <xdr:rowOff>154496</xdr:rowOff>
    </xdr:to>
    <xdr:sp macro="" textlink="">
      <xdr:nvSpPr>
        <xdr:cNvPr id="255" name="楕円 254"/>
        <xdr:cNvSpPr/>
      </xdr:nvSpPr>
      <xdr:spPr>
        <a:xfrm>
          <a:off x="45847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75773</xdr:rowOff>
    </xdr:from>
    <xdr:ext cx="534377" cy="259045"/>
    <xdr:sp macro="" textlink="">
      <xdr:nvSpPr>
        <xdr:cNvPr id="256" name="衛生費該当値テキスト"/>
        <xdr:cNvSpPr txBox="1"/>
      </xdr:nvSpPr>
      <xdr:spPr>
        <a:xfrm>
          <a:off x="4686300" y="158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13942</xdr:rowOff>
    </xdr:from>
    <xdr:to>
      <xdr:col>20</xdr:col>
      <xdr:colOff>38100</xdr:colOff>
      <xdr:row>93</xdr:row>
      <xdr:rowOff>115542</xdr:rowOff>
    </xdr:to>
    <xdr:sp macro="" textlink="">
      <xdr:nvSpPr>
        <xdr:cNvPr id="257" name="楕円 256"/>
        <xdr:cNvSpPr/>
      </xdr:nvSpPr>
      <xdr:spPr>
        <a:xfrm>
          <a:off x="3746500" y="159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132069</xdr:rowOff>
    </xdr:from>
    <xdr:ext cx="534377" cy="259045"/>
    <xdr:sp macro="" textlink="">
      <xdr:nvSpPr>
        <xdr:cNvPr id="258" name="テキスト ボックス 257"/>
        <xdr:cNvSpPr txBox="1"/>
      </xdr:nvSpPr>
      <xdr:spPr>
        <a:xfrm>
          <a:off x="3530111" y="157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153777</xdr:rowOff>
    </xdr:from>
    <xdr:to>
      <xdr:col>15</xdr:col>
      <xdr:colOff>101600</xdr:colOff>
      <xdr:row>93</xdr:row>
      <xdr:rowOff>83927</xdr:rowOff>
    </xdr:to>
    <xdr:sp macro="" textlink="">
      <xdr:nvSpPr>
        <xdr:cNvPr id="259" name="楕円 258"/>
        <xdr:cNvSpPr/>
      </xdr:nvSpPr>
      <xdr:spPr>
        <a:xfrm>
          <a:off x="2857500" y="159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100454</xdr:rowOff>
    </xdr:from>
    <xdr:ext cx="534377" cy="259045"/>
    <xdr:sp macro="" textlink="">
      <xdr:nvSpPr>
        <xdr:cNvPr id="260" name="テキスト ボックス 259"/>
        <xdr:cNvSpPr txBox="1"/>
      </xdr:nvSpPr>
      <xdr:spPr>
        <a:xfrm>
          <a:off x="2641111" y="157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43340</xdr:rowOff>
    </xdr:from>
    <xdr:to>
      <xdr:col>10</xdr:col>
      <xdr:colOff>165100</xdr:colOff>
      <xdr:row>93</xdr:row>
      <xdr:rowOff>144940</xdr:rowOff>
    </xdr:to>
    <xdr:sp macro="" textlink="">
      <xdr:nvSpPr>
        <xdr:cNvPr id="261" name="楕円 260"/>
        <xdr:cNvSpPr/>
      </xdr:nvSpPr>
      <xdr:spPr>
        <a:xfrm>
          <a:off x="1968500" y="159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161467</xdr:rowOff>
    </xdr:from>
    <xdr:ext cx="534377" cy="259045"/>
    <xdr:sp macro="" textlink="">
      <xdr:nvSpPr>
        <xdr:cNvPr id="262" name="テキスト ボックス 261"/>
        <xdr:cNvSpPr txBox="1"/>
      </xdr:nvSpPr>
      <xdr:spPr>
        <a:xfrm>
          <a:off x="1752111" y="157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167858</xdr:rowOff>
    </xdr:from>
    <xdr:to>
      <xdr:col>6</xdr:col>
      <xdr:colOff>38100</xdr:colOff>
      <xdr:row>92</xdr:row>
      <xdr:rowOff>98008</xdr:rowOff>
    </xdr:to>
    <xdr:sp macro="" textlink="">
      <xdr:nvSpPr>
        <xdr:cNvPr id="263" name="楕円 262"/>
        <xdr:cNvSpPr/>
      </xdr:nvSpPr>
      <xdr:spPr>
        <a:xfrm>
          <a:off x="1079500" y="157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114535</xdr:rowOff>
    </xdr:from>
    <xdr:ext cx="534377" cy="259045"/>
    <xdr:sp macro="" textlink="">
      <xdr:nvSpPr>
        <xdr:cNvPr id="264" name="テキスト ボックス 263"/>
        <xdr:cNvSpPr txBox="1"/>
      </xdr:nvSpPr>
      <xdr:spPr>
        <a:xfrm>
          <a:off x="863111" y="155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94723</xdr:rowOff>
    </xdr:from>
    <xdr:to>
      <xdr:col>55</xdr:col>
      <xdr:colOff>0</xdr:colOff>
      <xdr:row>52</xdr:row>
      <xdr:rowOff>95962</xdr:rowOff>
    </xdr:to>
    <xdr:cxnSp macro="">
      <xdr:nvCxnSpPr>
        <xdr:cNvPr id="350" name="直線コネクタ 349"/>
        <xdr:cNvCxnSpPr/>
      </xdr:nvCxnSpPr>
      <xdr:spPr>
        <a:xfrm flipV="1">
          <a:off x="9639300" y="8838673"/>
          <a:ext cx="838200" cy="1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115278</xdr:rowOff>
    </xdr:from>
    <xdr:to>
      <xdr:col>50</xdr:col>
      <xdr:colOff>114300</xdr:colOff>
      <xdr:row>52</xdr:row>
      <xdr:rowOff>95962</xdr:rowOff>
    </xdr:to>
    <xdr:cxnSp macro="">
      <xdr:nvCxnSpPr>
        <xdr:cNvPr id="353" name="直線コネクタ 352"/>
        <xdr:cNvCxnSpPr/>
      </xdr:nvCxnSpPr>
      <xdr:spPr>
        <a:xfrm>
          <a:off x="8750300" y="8859228"/>
          <a:ext cx="8890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115278</xdr:rowOff>
    </xdr:from>
    <xdr:to>
      <xdr:col>45</xdr:col>
      <xdr:colOff>177800</xdr:colOff>
      <xdr:row>52</xdr:row>
      <xdr:rowOff>80473</xdr:rowOff>
    </xdr:to>
    <xdr:cxnSp macro="">
      <xdr:nvCxnSpPr>
        <xdr:cNvPr id="356" name="直線コネクタ 355"/>
        <xdr:cNvCxnSpPr/>
      </xdr:nvCxnSpPr>
      <xdr:spPr>
        <a:xfrm flipV="1">
          <a:off x="7861300" y="8859228"/>
          <a:ext cx="889000" cy="1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163075</xdr:rowOff>
    </xdr:from>
    <xdr:to>
      <xdr:col>41</xdr:col>
      <xdr:colOff>50800</xdr:colOff>
      <xdr:row>52</xdr:row>
      <xdr:rowOff>80473</xdr:rowOff>
    </xdr:to>
    <xdr:cxnSp macro="">
      <xdr:nvCxnSpPr>
        <xdr:cNvPr id="359" name="直線コネクタ 358"/>
        <xdr:cNvCxnSpPr/>
      </xdr:nvCxnSpPr>
      <xdr:spPr>
        <a:xfrm>
          <a:off x="6972300" y="8907025"/>
          <a:ext cx="889000" cy="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43923</xdr:rowOff>
    </xdr:from>
    <xdr:to>
      <xdr:col>55</xdr:col>
      <xdr:colOff>50800</xdr:colOff>
      <xdr:row>51</xdr:row>
      <xdr:rowOff>145523</xdr:rowOff>
    </xdr:to>
    <xdr:sp macro="" textlink="">
      <xdr:nvSpPr>
        <xdr:cNvPr id="369" name="楕円 368"/>
        <xdr:cNvSpPr/>
      </xdr:nvSpPr>
      <xdr:spPr>
        <a:xfrm>
          <a:off x="10426700" y="87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168400</xdr:rowOff>
    </xdr:from>
    <xdr:ext cx="534377" cy="259045"/>
    <xdr:sp macro="" textlink="">
      <xdr:nvSpPr>
        <xdr:cNvPr id="370" name="農林水産業費該当値テキスト"/>
        <xdr:cNvSpPr txBox="1"/>
      </xdr:nvSpPr>
      <xdr:spPr>
        <a:xfrm>
          <a:off x="10528300" y="87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45162</xdr:rowOff>
    </xdr:from>
    <xdr:to>
      <xdr:col>50</xdr:col>
      <xdr:colOff>165100</xdr:colOff>
      <xdr:row>52</xdr:row>
      <xdr:rowOff>146762</xdr:rowOff>
    </xdr:to>
    <xdr:sp macro="" textlink="">
      <xdr:nvSpPr>
        <xdr:cNvPr id="371" name="楕円 370"/>
        <xdr:cNvSpPr/>
      </xdr:nvSpPr>
      <xdr:spPr>
        <a:xfrm>
          <a:off x="9588500" y="89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163289</xdr:rowOff>
    </xdr:from>
    <xdr:ext cx="534377" cy="259045"/>
    <xdr:sp macro="" textlink="">
      <xdr:nvSpPr>
        <xdr:cNvPr id="372" name="テキスト ボックス 371"/>
        <xdr:cNvSpPr txBox="1"/>
      </xdr:nvSpPr>
      <xdr:spPr>
        <a:xfrm>
          <a:off x="9372111" y="87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64478</xdr:rowOff>
    </xdr:from>
    <xdr:to>
      <xdr:col>46</xdr:col>
      <xdr:colOff>38100</xdr:colOff>
      <xdr:row>51</xdr:row>
      <xdr:rowOff>166078</xdr:rowOff>
    </xdr:to>
    <xdr:sp macro="" textlink="">
      <xdr:nvSpPr>
        <xdr:cNvPr id="373" name="楕円 372"/>
        <xdr:cNvSpPr/>
      </xdr:nvSpPr>
      <xdr:spPr>
        <a:xfrm>
          <a:off x="8699500" y="88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11155</xdr:rowOff>
    </xdr:from>
    <xdr:ext cx="534377" cy="259045"/>
    <xdr:sp macro="" textlink="">
      <xdr:nvSpPr>
        <xdr:cNvPr id="374" name="テキスト ボックス 373"/>
        <xdr:cNvSpPr txBox="1"/>
      </xdr:nvSpPr>
      <xdr:spPr>
        <a:xfrm>
          <a:off x="8483111" y="85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29673</xdr:rowOff>
    </xdr:from>
    <xdr:to>
      <xdr:col>41</xdr:col>
      <xdr:colOff>101600</xdr:colOff>
      <xdr:row>52</xdr:row>
      <xdr:rowOff>131273</xdr:rowOff>
    </xdr:to>
    <xdr:sp macro="" textlink="">
      <xdr:nvSpPr>
        <xdr:cNvPr id="375" name="楕円 374"/>
        <xdr:cNvSpPr/>
      </xdr:nvSpPr>
      <xdr:spPr>
        <a:xfrm>
          <a:off x="7810500" y="8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147800</xdr:rowOff>
    </xdr:from>
    <xdr:ext cx="534377" cy="259045"/>
    <xdr:sp macro="" textlink="">
      <xdr:nvSpPr>
        <xdr:cNvPr id="376" name="テキスト ボックス 375"/>
        <xdr:cNvSpPr txBox="1"/>
      </xdr:nvSpPr>
      <xdr:spPr>
        <a:xfrm>
          <a:off x="7594111" y="8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112275</xdr:rowOff>
    </xdr:from>
    <xdr:to>
      <xdr:col>36</xdr:col>
      <xdr:colOff>165100</xdr:colOff>
      <xdr:row>52</xdr:row>
      <xdr:rowOff>42425</xdr:rowOff>
    </xdr:to>
    <xdr:sp macro="" textlink="">
      <xdr:nvSpPr>
        <xdr:cNvPr id="377" name="楕円 376"/>
        <xdr:cNvSpPr/>
      </xdr:nvSpPr>
      <xdr:spPr>
        <a:xfrm>
          <a:off x="6921500" y="8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58952</xdr:rowOff>
    </xdr:from>
    <xdr:ext cx="534377" cy="259045"/>
    <xdr:sp macro="" textlink="">
      <xdr:nvSpPr>
        <xdr:cNvPr id="378" name="テキスト ボックス 377"/>
        <xdr:cNvSpPr txBox="1"/>
      </xdr:nvSpPr>
      <xdr:spPr>
        <a:xfrm>
          <a:off x="6705111" y="86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104305</xdr:rowOff>
    </xdr:from>
    <xdr:to>
      <xdr:col>55</xdr:col>
      <xdr:colOff>0</xdr:colOff>
      <xdr:row>75</xdr:row>
      <xdr:rowOff>4483</xdr:rowOff>
    </xdr:to>
    <xdr:cxnSp macro="">
      <xdr:nvCxnSpPr>
        <xdr:cNvPr id="407" name="直線コネクタ 406"/>
        <xdr:cNvCxnSpPr/>
      </xdr:nvCxnSpPr>
      <xdr:spPr>
        <a:xfrm flipV="1">
          <a:off x="9639300" y="12791605"/>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4483</xdr:rowOff>
    </xdr:from>
    <xdr:to>
      <xdr:col>50</xdr:col>
      <xdr:colOff>114300</xdr:colOff>
      <xdr:row>75</xdr:row>
      <xdr:rowOff>24219</xdr:rowOff>
    </xdr:to>
    <xdr:cxnSp macro="">
      <xdr:nvCxnSpPr>
        <xdr:cNvPr id="410" name="直線コネクタ 409"/>
        <xdr:cNvCxnSpPr/>
      </xdr:nvCxnSpPr>
      <xdr:spPr>
        <a:xfrm flipV="1">
          <a:off x="8750300" y="1286323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114211</xdr:rowOff>
    </xdr:from>
    <xdr:to>
      <xdr:col>45</xdr:col>
      <xdr:colOff>177800</xdr:colOff>
      <xdr:row>75</xdr:row>
      <xdr:rowOff>24219</xdr:rowOff>
    </xdr:to>
    <xdr:cxnSp macro="">
      <xdr:nvCxnSpPr>
        <xdr:cNvPr id="413" name="直線コネクタ 412"/>
        <xdr:cNvCxnSpPr/>
      </xdr:nvCxnSpPr>
      <xdr:spPr>
        <a:xfrm>
          <a:off x="7861300" y="12801511"/>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114211</xdr:rowOff>
    </xdr:from>
    <xdr:to>
      <xdr:col>41</xdr:col>
      <xdr:colOff>50800</xdr:colOff>
      <xdr:row>75</xdr:row>
      <xdr:rowOff>79349</xdr:rowOff>
    </xdr:to>
    <xdr:cxnSp macro="">
      <xdr:nvCxnSpPr>
        <xdr:cNvPr id="416" name="直線コネクタ 415"/>
        <xdr:cNvCxnSpPr/>
      </xdr:nvCxnSpPr>
      <xdr:spPr>
        <a:xfrm flipV="1">
          <a:off x="6972300" y="12801511"/>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53505</xdr:rowOff>
    </xdr:from>
    <xdr:to>
      <xdr:col>55</xdr:col>
      <xdr:colOff>50800</xdr:colOff>
      <xdr:row>74</xdr:row>
      <xdr:rowOff>155105</xdr:rowOff>
    </xdr:to>
    <xdr:sp macro="" textlink="">
      <xdr:nvSpPr>
        <xdr:cNvPr id="426" name="楕円 425"/>
        <xdr:cNvSpPr/>
      </xdr:nvSpPr>
      <xdr:spPr>
        <a:xfrm>
          <a:off x="10426700" y="127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76382</xdr:rowOff>
    </xdr:from>
    <xdr:ext cx="534377" cy="259045"/>
    <xdr:sp macro="" textlink="">
      <xdr:nvSpPr>
        <xdr:cNvPr id="427" name="商工費該当値テキスト"/>
        <xdr:cNvSpPr txBox="1"/>
      </xdr:nvSpPr>
      <xdr:spPr>
        <a:xfrm>
          <a:off x="10528300"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125133</xdr:rowOff>
    </xdr:from>
    <xdr:to>
      <xdr:col>50</xdr:col>
      <xdr:colOff>165100</xdr:colOff>
      <xdr:row>75</xdr:row>
      <xdr:rowOff>55283</xdr:rowOff>
    </xdr:to>
    <xdr:sp macro="" textlink="">
      <xdr:nvSpPr>
        <xdr:cNvPr id="428" name="楕円 427"/>
        <xdr:cNvSpPr/>
      </xdr:nvSpPr>
      <xdr:spPr>
        <a:xfrm>
          <a:off x="9588500" y="128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71810</xdr:rowOff>
    </xdr:from>
    <xdr:ext cx="534377" cy="259045"/>
    <xdr:sp macro="" textlink="">
      <xdr:nvSpPr>
        <xdr:cNvPr id="429" name="テキスト ボックス 428"/>
        <xdr:cNvSpPr txBox="1"/>
      </xdr:nvSpPr>
      <xdr:spPr>
        <a:xfrm>
          <a:off x="9372111" y="125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144869</xdr:rowOff>
    </xdr:from>
    <xdr:to>
      <xdr:col>46</xdr:col>
      <xdr:colOff>38100</xdr:colOff>
      <xdr:row>75</xdr:row>
      <xdr:rowOff>75019</xdr:rowOff>
    </xdr:to>
    <xdr:sp macro="" textlink="">
      <xdr:nvSpPr>
        <xdr:cNvPr id="430" name="楕円 429"/>
        <xdr:cNvSpPr/>
      </xdr:nvSpPr>
      <xdr:spPr>
        <a:xfrm>
          <a:off x="8699500" y="128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91546</xdr:rowOff>
    </xdr:from>
    <xdr:ext cx="534377" cy="259045"/>
    <xdr:sp macro="" textlink="">
      <xdr:nvSpPr>
        <xdr:cNvPr id="431" name="テキスト ボックス 430"/>
        <xdr:cNvSpPr txBox="1"/>
      </xdr:nvSpPr>
      <xdr:spPr>
        <a:xfrm>
          <a:off x="8483111" y="12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63411</xdr:rowOff>
    </xdr:from>
    <xdr:to>
      <xdr:col>41</xdr:col>
      <xdr:colOff>101600</xdr:colOff>
      <xdr:row>74</xdr:row>
      <xdr:rowOff>165011</xdr:rowOff>
    </xdr:to>
    <xdr:sp macro="" textlink="">
      <xdr:nvSpPr>
        <xdr:cNvPr id="432" name="楕円 431"/>
        <xdr:cNvSpPr/>
      </xdr:nvSpPr>
      <xdr:spPr>
        <a:xfrm>
          <a:off x="7810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10088</xdr:rowOff>
    </xdr:from>
    <xdr:ext cx="534377" cy="259045"/>
    <xdr:sp macro="" textlink="">
      <xdr:nvSpPr>
        <xdr:cNvPr id="433" name="テキスト ボックス 432"/>
        <xdr:cNvSpPr txBox="1"/>
      </xdr:nvSpPr>
      <xdr:spPr>
        <a:xfrm>
          <a:off x="7594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28549</xdr:rowOff>
    </xdr:from>
    <xdr:to>
      <xdr:col>36</xdr:col>
      <xdr:colOff>165100</xdr:colOff>
      <xdr:row>75</xdr:row>
      <xdr:rowOff>130149</xdr:rowOff>
    </xdr:to>
    <xdr:sp macro="" textlink="">
      <xdr:nvSpPr>
        <xdr:cNvPr id="434" name="楕円 433"/>
        <xdr:cNvSpPr/>
      </xdr:nvSpPr>
      <xdr:spPr>
        <a:xfrm>
          <a:off x="69215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146676</xdr:rowOff>
    </xdr:from>
    <xdr:ext cx="534377" cy="259045"/>
    <xdr:sp macro="" textlink="">
      <xdr:nvSpPr>
        <xdr:cNvPr id="435" name="テキスト ボックス 434"/>
        <xdr:cNvSpPr txBox="1"/>
      </xdr:nvSpPr>
      <xdr:spPr>
        <a:xfrm>
          <a:off x="6705111"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54490</xdr:rowOff>
    </xdr:from>
    <xdr:to>
      <xdr:col>55</xdr:col>
      <xdr:colOff>0</xdr:colOff>
      <xdr:row>96</xdr:row>
      <xdr:rowOff>61861</xdr:rowOff>
    </xdr:to>
    <xdr:cxnSp macro="">
      <xdr:nvCxnSpPr>
        <xdr:cNvPr id="465" name="直線コネクタ 464"/>
        <xdr:cNvCxnSpPr/>
      </xdr:nvCxnSpPr>
      <xdr:spPr>
        <a:xfrm>
          <a:off x="9639300" y="16513690"/>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153149</xdr:rowOff>
    </xdr:from>
    <xdr:to>
      <xdr:col>50</xdr:col>
      <xdr:colOff>114300</xdr:colOff>
      <xdr:row>96</xdr:row>
      <xdr:rowOff>54490</xdr:rowOff>
    </xdr:to>
    <xdr:cxnSp macro="">
      <xdr:nvCxnSpPr>
        <xdr:cNvPr id="468" name="直線コネクタ 467"/>
        <xdr:cNvCxnSpPr/>
      </xdr:nvCxnSpPr>
      <xdr:spPr>
        <a:xfrm>
          <a:off x="8750300" y="16440899"/>
          <a:ext cx="889000" cy="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153149</xdr:rowOff>
    </xdr:from>
    <xdr:to>
      <xdr:col>45</xdr:col>
      <xdr:colOff>177800</xdr:colOff>
      <xdr:row>97</xdr:row>
      <xdr:rowOff>16504</xdr:rowOff>
    </xdr:to>
    <xdr:cxnSp macro="">
      <xdr:nvCxnSpPr>
        <xdr:cNvPr id="471" name="直線コネクタ 470"/>
        <xdr:cNvCxnSpPr/>
      </xdr:nvCxnSpPr>
      <xdr:spPr>
        <a:xfrm flipV="1">
          <a:off x="7861300" y="16440899"/>
          <a:ext cx="889000" cy="2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128708</xdr:rowOff>
    </xdr:from>
    <xdr:to>
      <xdr:col>41</xdr:col>
      <xdr:colOff>50800</xdr:colOff>
      <xdr:row>97</xdr:row>
      <xdr:rowOff>16504</xdr:rowOff>
    </xdr:to>
    <xdr:cxnSp macro="">
      <xdr:nvCxnSpPr>
        <xdr:cNvPr id="474" name="直線コネクタ 473"/>
        <xdr:cNvCxnSpPr/>
      </xdr:nvCxnSpPr>
      <xdr:spPr>
        <a:xfrm>
          <a:off x="6972300" y="16416458"/>
          <a:ext cx="889000" cy="2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11061</xdr:rowOff>
    </xdr:from>
    <xdr:to>
      <xdr:col>55</xdr:col>
      <xdr:colOff>50800</xdr:colOff>
      <xdr:row>96</xdr:row>
      <xdr:rowOff>112661</xdr:rowOff>
    </xdr:to>
    <xdr:sp macro="" textlink="">
      <xdr:nvSpPr>
        <xdr:cNvPr id="484" name="楕円 483"/>
        <xdr:cNvSpPr/>
      </xdr:nvSpPr>
      <xdr:spPr>
        <a:xfrm>
          <a:off x="104267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33938</xdr:rowOff>
    </xdr:from>
    <xdr:ext cx="534377" cy="259045"/>
    <xdr:sp macro="" textlink="">
      <xdr:nvSpPr>
        <xdr:cNvPr id="485" name="土木費該当値テキスト"/>
        <xdr:cNvSpPr txBox="1"/>
      </xdr:nvSpPr>
      <xdr:spPr>
        <a:xfrm>
          <a:off x="10528300"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3690</xdr:rowOff>
    </xdr:from>
    <xdr:to>
      <xdr:col>50</xdr:col>
      <xdr:colOff>165100</xdr:colOff>
      <xdr:row>96</xdr:row>
      <xdr:rowOff>105290</xdr:rowOff>
    </xdr:to>
    <xdr:sp macro="" textlink="">
      <xdr:nvSpPr>
        <xdr:cNvPr id="486" name="楕円 485"/>
        <xdr:cNvSpPr/>
      </xdr:nvSpPr>
      <xdr:spPr>
        <a:xfrm>
          <a:off x="9588500" y="164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121817</xdr:rowOff>
    </xdr:from>
    <xdr:ext cx="534377" cy="259045"/>
    <xdr:sp macro="" textlink="">
      <xdr:nvSpPr>
        <xdr:cNvPr id="487" name="テキスト ボックス 486"/>
        <xdr:cNvSpPr txBox="1"/>
      </xdr:nvSpPr>
      <xdr:spPr>
        <a:xfrm>
          <a:off x="9372111" y="162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102349</xdr:rowOff>
    </xdr:from>
    <xdr:to>
      <xdr:col>46</xdr:col>
      <xdr:colOff>38100</xdr:colOff>
      <xdr:row>96</xdr:row>
      <xdr:rowOff>32499</xdr:rowOff>
    </xdr:to>
    <xdr:sp macro="" textlink="">
      <xdr:nvSpPr>
        <xdr:cNvPr id="488" name="楕円 487"/>
        <xdr:cNvSpPr/>
      </xdr:nvSpPr>
      <xdr:spPr>
        <a:xfrm>
          <a:off x="8699500" y="163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49026</xdr:rowOff>
    </xdr:from>
    <xdr:ext cx="534377" cy="259045"/>
    <xdr:sp macro="" textlink="">
      <xdr:nvSpPr>
        <xdr:cNvPr id="489" name="テキスト ボックス 488"/>
        <xdr:cNvSpPr txBox="1"/>
      </xdr:nvSpPr>
      <xdr:spPr>
        <a:xfrm>
          <a:off x="8483111" y="16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137154</xdr:rowOff>
    </xdr:from>
    <xdr:to>
      <xdr:col>41</xdr:col>
      <xdr:colOff>101600</xdr:colOff>
      <xdr:row>97</xdr:row>
      <xdr:rowOff>67304</xdr:rowOff>
    </xdr:to>
    <xdr:sp macro="" textlink="">
      <xdr:nvSpPr>
        <xdr:cNvPr id="490" name="楕円 489"/>
        <xdr:cNvSpPr/>
      </xdr:nvSpPr>
      <xdr:spPr>
        <a:xfrm>
          <a:off x="7810500" y="165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83831</xdr:rowOff>
    </xdr:from>
    <xdr:ext cx="534377" cy="259045"/>
    <xdr:sp macro="" textlink="">
      <xdr:nvSpPr>
        <xdr:cNvPr id="491" name="テキスト ボックス 490"/>
        <xdr:cNvSpPr txBox="1"/>
      </xdr:nvSpPr>
      <xdr:spPr>
        <a:xfrm>
          <a:off x="7594111" y="163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77908</xdr:rowOff>
    </xdr:from>
    <xdr:to>
      <xdr:col>36</xdr:col>
      <xdr:colOff>165100</xdr:colOff>
      <xdr:row>96</xdr:row>
      <xdr:rowOff>8058</xdr:rowOff>
    </xdr:to>
    <xdr:sp macro="" textlink="">
      <xdr:nvSpPr>
        <xdr:cNvPr id="492" name="楕円 491"/>
        <xdr:cNvSpPr/>
      </xdr:nvSpPr>
      <xdr:spPr>
        <a:xfrm>
          <a:off x="6921500" y="163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24585</xdr:rowOff>
    </xdr:from>
    <xdr:ext cx="534377" cy="259045"/>
    <xdr:sp macro="" textlink="">
      <xdr:nvSpPr>
        <xdr:cNvPr id="493" name="テキスト ボックス 492"/>
        <xdr:cNvSpPr txBox="1"/>
      </xdr:nvSpPr>
      <xdr:spPr>
        <a:xfrm>
          <a:off x="6705111" y="1614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23832</xdr:rowOff>
    </xdr:from>
    <xdr:to>
      <xdr:col>85</xdr:col>
      <xdr:colOff>127000</xdr:colOff>
      <xdr:row>36</xdr:row>
      <xdr:rowOff>78337</xdr:rowOff>
    </xdr:to>
    <xdr:cxnSp macro="">
      <xdr:nvCxnSpPr>
        <xdr:cNvPr id="525" name="直線コネクタ 524"/>
        <xdr:cNvCxnSpPr/>
      </xdr:nvCxnSpPr>
      <xdr:spPr>
        <a:xfrm flipV="1">
          <a:off x="15481300" y="6196032"/>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109688</xdr:rowOff>
    </xdr:from>
    <xdr:to>
      <xdr:col>81</xdr:col>
      <xdr:colOff>50800</xdr:colOff>
      <xdr:row>36</xdr:row>
      <xdr:rowOff>78337</xdr:rowOff>
    </xdr:to>
    <xdr:cxnSp macro="">
      <xdr:nvCxnSpPr>
        <xdr:cNvPr id="528" name="直線コネクタ 527"/>
        <xdr:cNvCxnSpPr/>
      </xdr:nvCxnSpPr>
      <xdr:spPr>
        <a:xfrm>
          <a:off x="14592300" y="5767538"/>
          <a:ext cx="889000" cy="4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109688</xdr:rowOff>
    </xdr:from>
    <xdr:to>
      <xdr:col>76</xdr:col>
      <xdr:colOff>114300</xdr:colOff>
      <xdr:row>35</xdr:row>
      <xdr:rowOff>124188</xdr:rowOff>
    </xdr:to>
    <xdr:cxnSp macro="">
      <xdr:nvCxnSpPr>
        <xdr:cNvPr id="531" name="直線コネクタ 530"/>
        <xdr:cNvCxnSpPr/>
      </xdr:nvCxnSpPr>
      <xdr:spPr>
        <a:xfrm flipV="1">
          <a:off x="13703300" y="5767538"/>
          <a:ext cx="889000" cy="35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124188</xdr:rowOff>
    </xdr:from>
    <xdr:to>
      <xdr:col>71</xdr:col>
      <xdr:colOff>177800</xdr:colOff>
      <xdr:row>36</xdr:row>
      <xdr:rowOff>2932</xdr:rowOff>
    </xdr:to>
    <xdr:cxnSp macro="">
      <xdr:nvCxnSpPr>
        <xdr:cNvPr id="534" name="直線コネクタ 533"/>
        <xdr:cNvCxnSpPr/>
      </xdr:nvCxnSpPr>
      <xdr:spPr>
        <a:xfrm flipV="1">
          <a:off x="12814300" y="6124938"/>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144482</xdr:rowOff>
    </xdr:from>
    <xdr:to>
      <xdr:col>85</xdr:col>
      <xdr:colOff>177800</xdr:colOff>
      <xdr:row>36</xdr:row>
      <xdr:rowOff>74632</xdr:rowOff>
    </xdr:to>
    <xdr:sp macro="" textlink="">
      <xdr:nvSpPr>
        <xdr:cNvPr id="544" name="楕円 543"/>
        <xdr:cNvSpPr/>
      </xdr:nvSpPr>
      <xdr:spPr>
        <a:xfrm>
          <a:off x="16268700" y="61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167359</xdr:rowOff>
    </xdr:from>
    <xdr:ext cx="534377" cy="259045"/>
    <xdr:sp macro="" textlink="">
      <xdr:nvSpPr>
        <xdr:cNvPr id="545" name="消防費該当値テキスト"/>
        <xdr:cNvSpPr txBox="1"/>
      </xdr:nvSpPr>
      <xdr:spPr>
        <a:xfrm>
          <a:off x="16370300" y="59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27537</xdr:rowOff>
    </xdr:from>
    <xdr:to>
      <xdr:col>81</xdr:col>
      <xdr:colOff>101600</xdr:colOff>
      <xdr:row>36</xdr:row>
      <xdr:rowOff>129137</xdr:rowOff>
    </xdr:to>
    <xdr:sp macro="" textlink="">
      <xdr:nvSpPr>
        <xdr:cNvPr id="546" name="楕円 545"/>
        <xdr:cNvSpPr/>
      </xdr:nvSpPr>
      <xdr:spPr>
        <a:xfrm>
          <a:off x="15430500" y="61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145664</xdr:rowOff>
    </xdr:from>
    <xdr:ext cx="534377" cy="259045"/>
    <xdr:sp macro="" textlink="">
      <xdr:nvSpPr>
        <xdr:cNvPr id="547" name="テキスト ボックス 546"/>
        <xdr:cNvSpPr txBox="1"/>
      </xdr:nvSpPr>
      <xdr:spPr>
        <a:xfrm>
          <a:off x="15214111" y="59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58888</xdr:rowOff>
    </xdr:from>
    <xdr:to>
      <xdr:col>76</xdr:col>
      <xdr:colOff>165100</xdr:colOff>
      <xdr:row>33</xdr:row>
      <xdr:rowOff>160488</xdr:rowOff>
    </xdr:to>
    <xdr:sp macro="" textlink="">
      <xdr:nvSpPr>
        <xdr:cNvPr id="548" name="楕円 547"/>
        <xdr:cNvSpPr/>
      </xdr:nvSpPr>
      <xdr:spPr>
        <a:xfrm>
          <a:off x="14541500" y="57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5565</xdr:rowOff>
    </xdr:from>
    <xdr:ext cx="534377" cy="259045"/>
    <xdr:sp macro="" textlink="">
      <xdr:nvSpPr>
        <xdr:cNvPr id="549" name="テキスト ボックス 548"/>
        <xdr:cNvSpPr txBox="1"/>
      </xdr:nvSpPr>
      <xdr:spPr>
        <a:xfrm>
          <a:off x="14325111" y="54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73388</xdr:rowOff>
    </xdr:from>
    <xdr:to>
      <xdr:col>72</xdr:col>
      <xdr:colOff>38100</xdr:colOff>
      <xdr:row>36</xdr:row>
      <xdr:rowOff>3538</xdr:rowOff>
    </xdr:to>
    <xdr:sp macro="" textlink="">
      <xdr:nvSpPr>
        <xdr:cNvPr id="550" name="楕円 549"/>
        <xdr:cNvSpPr/>
      </xdr:nvSpPr>
      <xdr:spPr>
        <a:xfrm>
          <a:off x="13652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20065</xdr:rowOff>
    </xdr:from>
    <xdr:ext cx="534377" cy="259045"/>
    <xdr:sp macro="" textlink="">
      <xdr:nvSpPr>
        <xdr:cNvPr id="551" name="テキスト ボックス 550"/>
        <xdr:cNvSpPr txBox="1"/>
      </xdr:nvSpPr>
      <xdr:spPr>
        <a:xfrm>
          <a:off x="13436111" y="58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123582</xdr:rowOff>
    </xdr:from>
    <xdr:to>
      <xdr:col>67</xdr:col>
      <xdr:colOff>101600</xdr:colOff>
      <xdr:row>36</xdr:row>
      <xdr:rowOff>53732</xdr:rowOff>
    </xdr:to>
    <xdr:sp macro="" textlink="">
      <xdr:nvSpPr>
        <xdr:cNvPr id="552" name="楕円 551"/>
        <xdr:cNvSpPr/>
      </xdr:nvSpPr>
      <xdr:spPr>
        <a:xfrm>
          <a:off x="127635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70259</xdr:rowOff>
    </xdr:from>
    <xdr:ext cx="534377" cy="259045"/>
    <xdr:sp macro="" textlink="">
      <xdr:nvSpPr>
        <xdr:cNvPr id="553" name="テキスト ボックス 552"/>
        <xdr:cNvSpPr txBox="1"/>
      </xdr:nvSpPr>
      <xdr:spPr>
        <a:xfrm>
          <a:off x="12547111" y="58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58738</xdr:rowOff>
    </xdr:from>
    <xdr:to>
      <xdr:col>85</xdr:col>
      <xdr:colOff>126364</xdr:colOff>
      <xdr:row>59</xdr:row>
      <xdr:rowOff>45974</xdr:rowOff>
    </xdr:to>
    <xdr:cxnSp macro="">
      <xdr:nvCxnSpPr>
        <xdr:cNvPr id="578" name="直線コネクタ 577"/>
        <xdr:cNvCxnSpPr/>
      </xdr:nvCxnSpPr>
      <xdr:spPr>
        <a:xfrm flipV="1">
          <a:off x="16317595" y="9145588"/>
          <a:ext cx="1269" cy="1015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49801</xdr:rowOff>
    </xdr:from>
    <xdr:ext cx="534377" cy="259045"/>
    <xdr:sp macro="" textlink="">
      <xdr:nvSpPr>
        <xdr:cNvPr id="579" name="教育費最小値テキスト"/>
        <xdr:cNvSpPr txBox="1"/>
      </xdr:nvSpPr>
      <xdr:spPr>
        <a:xfrm>
          <a:off x="16370300" y="101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45974</xdr:rowOff>
    </xdr:from>
    <xdr:to>
      <xdr:col>86</xdr:col>
      <xdr:colOff>25400</xdr:colOff>
      <xdr:row>59</xdr:row>
      <xdr:rowOff>45974</xdr:rowOff>
    </xdr:to>
    <xdr:cxnSp macro="">
      <xdr:nvCxnSpPr>
        <xdr:cNvPr id="580" name="直線コネクタ 579"/>
        <xdr:cNvCxnSpPr/>
      </xdr:nvCxnSpPr>
      <xdr:spPr>
        <a:xfrm>
          <a:off x="16230600" y="1016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5415</xdr:rowOff>
    </xdr:from>
    <xdr:ext cx="599010" cy="259045"/>
    <xdr:sp macro="" textlink="">
      <xdr:nvSpPr>
        <xdr:cNvPr id="581" name="教育費最大値テキスト"/>
        <xdr:cNvSpPr txBox="1"/>
      </xdr:nvSpPr>
      <xdr:spPr>
        <a:xfrm>
          <a:off x="16370300" y="89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58738</xdr:rowOff>
    </xdr:from>
    <xdr:to>
      <xdr:col>86</xdr:col>
      <xdr:colOff>25400</xdr:colOff>
      <xdr:row>53</xdr:row>
      <xdr:rowOff>58738</xdr:rowOff>
    </xdr:to>
    <xdr:cxnSp macro="">
      <xdr:nvCxnSpPr>
        <xdr:cNvPr id="582" name="直線コネクタ 581"/>
        <xdr:cNvCxnSpPr/>
      </xdr:nvCxnSpPr>
      <xdr:spPr>
        <a:xfrm>
          <a:off x="16230600" y="91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5944</xdr:rowOff>
    </xdr:from>
    <xdr:to>
      <xdr:col>85</xdr:col>
      <xdr:colOff>127000</xdr:colOff>
      <xdr:row>57</xdr:row>
      <xdr:rowOff>92380</xdr:rowOff>
    </xdr:to>
    <xdr:cxnSp macro="">
      <xdr:nvCxnSpPr>
        <xdr:cNvPr id="583" name="直線コネクタ 582"/>
        <xdr:cNvCxnSpPr/>
      </xdr:nvCxnSpPr>
      <xdr:spPr>
        <a:xfrm flipV="1">
          <a:off x="15481300" y="9778594"/>
          <a:ext cx="838200" cy="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55249</xdr:rowOff>
    </xdr:from>
    <xdr:ext cx="534377" cy="259045"/>
    <xdr:sp macro="" textlink="">
      <xdr:nvSpPr>
        <xdr:cNvPr id="584" name="教育費平均値テキスト"/>
        <xdr:cNvSpPr txBox="1"/>
      </xdr:nvSpPr>
      <xdr:spPr>
        <a:xfrm>
          <a:off x="16370300" y="98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76822</xdr:rowOff>
    </xdr:from>
    <xdr:to>
      <xdr:col>85</xdr:col>
      <xdr:colOff>177800</xdr:colOff>
      <xdr:row>58</xdr:row>
      <xdr:rowOff>6972</xdr:rowOff>
    </xdr:to>
    <xdr:sp macro="" textlink="">
      <xdr:nvSpPr>
        <xdr:cNvPr id="585" name="フローチャート: 判断 584"/>
        <xdr:cNvSpPr/>
      </xdr:nvSpPr>
      <xdr:spPr>
        <a:xfrm>
          <a:off x="16268700" y="984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79591</xdr:rowOff>
    </xdr:from>
    <xdr:to>
      <xdr:col>81</xdr:col>
      <xdr:colOff>50800</xdr:colOff>
      <xdr:row>57</xdr:row>
      <xdr:rowOff>92380</xdr:rowOff>
    </xdr:to>
    <xdr:cxnSp macro="">
      <xdr:nvCxnSpPr>
        <xdr:cNvPr id="586" name="直線コネクタ 585"/>
        <xdr:cNvCxnSpPr/>
      </xdr:nvCxnSpPr>
      <xdr:spPr>
        <a:xfrm>
          <a:off x="14592300" y="9852241"/>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84277</xdr:rowOff>
    </xdr:from>
    <xdr:to>
      <xdr:col>81</xdr:col>
      <xdr:colOff>101600</xdr:colOff>
      <xdr:row>58</xdr:row>
      <xdr:rowOff>14427</xdr:rowOff>
    </xdr:to>
    <xdr:sp macro="" textlink="">
      <xdr:nvSpPr>
        <xdr:cNvPr id="587" name="フローチャート: 判断 586"/>
        <xdr:cNvSpPr/>
      </xdr:nvSpPr>
      <xdr:spPr>
        <a:xfrm>
          <a:off x="15430500" y="985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5554</xdr:rowOff>
    </xdr:from>
    <xdr:ext cx="534377" cy="259045"/>
    <xdr:sp macro="" textlink="">
      <xdr:nvSpPr>
        <xdr:cNvPr id="588" name="テキスト ボックス 587"/>
        <xdr:cNvSpPr txBox="1"/>
      </xdr:nvSpPr>
      <xdr:spPr>
        <a:xfrm>
          <a:off x="15214111" y="99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79591</xdr:rowOff>
    </xdr:from>
    <xdr:to>
      <xdr:col>76</xdr:col>
      <xdr:colOff>114300</xdr:colOff>
      <xdr:row>57</xdr:row>
      <xdr:rowOff>142418</xdr:rowOff>
    </xdr:to>
    <xdr:cxnSp macro="">
      <xdr:nvCxnSpPr>
        <xdr:cNvPr id="589" name="直線コネクタ 588"/>
        <xdr:cNvCxnSpPr/>
      </xdr:nvCxnSpPr>
      <xdr:spPr>
        <a:xfrm flipV="1">
          <a:off x="13703300" y="9852241"/>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85585</xdr:rowOff>
    </xdr:from>
    <xdr:to>
      <xdr:col>76</xdr:col>
      <xdr:colOff>165100</xdr:colOff>
      <xdr:row>58</xdr:row>
      <xdr:rowOff>15735</xdr:rowOff>
    </xdr:to>
    <xdr:sp macro="" textlink="">
      <xdr:nvSpPr>
        <xdr:cNvPr id="590" name="フローチャート: 判断 589"/>
        <xdr:cNvSpPr/>
      </xdr:nvSpPr>
      <xdr:spPr>
        <a:xfrm>
          <a:off x="145415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6862</xdr:rowOff>
    </xdr:from>
    <xdr:ext cx="534377" cy="259045"/>
    <xdr:sp macro="" textlink="">
      <xdr:nvSpPr>
        <xdr:cNvPr id="591" name="テキスト ボックス 590"/>
        <xdr:cNvSpPr txBox="1"/>
      </xdr:nvSpPr>
      <xdr:spPr>
        <a:xfrm>
          <a:off x="14325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128105</xdr:rowOff>
    </xdr:from>
    <xdr:to>
      <xdr:col>71</xdr:col>
      <xdr:colOff>177800</xdr:colOff>
      <xdr:row>57</xdr:row>
      <xdr:rowOff>142418</xdr:rowOff>
    </xdr:to>
    <xdr:cxnSp macro="">
      <xdr:nvCxnSpPr>
        <xdr:cNvPr id="592" name="直線コネクタ 591"/>
        <xdr:cNvCxnSpPr/>
      </xdr:nvCxnSpPr>
      <xdr:spPr>
        <a:xfrm>
          <a:off x="12814300" y="8872055"/>
          <a:ext cx="889000" cy="10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126594</xdr:rowOff>
    </xdr:from>
    <xdr:to>
      <xdr:col>85</xdr:col>
      <xdr:colOff>177800</xdr:colOff>
      <xdr:row>57</xdr:row>
      <xdr:rowOff>56744</xdr:rowOff>
    </xdr:to>
    <xdr:sp macro="" textlink="">
      <xdr:nvSpPr>
        <xdr:cNvPr id="602" name="楕円 601"/>
        <xdr:cNvSpPr/>
      </xdr:nvSpPr>
      <xdr:spPr>
        <a:xfrm>
          <a:off x="16268700" y="97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149471</xdr:rowOff>
    </xdr:from>
    <xdr:ext cx="534377" cy="259045"/>
    <xdr:sp macro="" textlink="">
      <xdr:nvSpPr>
        <xdr:cNvPr id="603" name="教育費該当値テキスト"/>
        <xdr:cNvSpPr txBox="1"/>
      </xdr:nvSpPr>
      <xdr:spPr>
        <a:xfrm>
          <a:off x="16370300" y="95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41580</xdr:rowOff>
    </xdr:from>
    <xdr:to>
      <xdr:col>81</xdr:col>
      <xdr:colOff>101600</xdr:colOff>
      <xdr:row>57</xdr:row>
      <xdr:rowOff>143180</xdr:rowOff>
    </xdr:to>
    <xdr:sp macro="" textlink="">
      <xdr:nvSpPr>
        <xdr:cNvPr id="604" name="楕円 603"/>
        <xdr:cNvSpPr/>
      </xdr:nvSpPr>
      <xdr:spPr>
        <a:xfrm>
          <a:off x="15430500" y="98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159707</xdr:rowOff>
    </xdr:from>
    <xdr:ext cx="534377" cy="259045"/>
    <xdr:sp macro="" textlink="">
      <xdr:nvSpPr>
        <xdr:cNvPr id="605" name="テキスト ボックス 604"/>
        <xdr:cNvSpPr txBox="1"/>
      </xdr:nvSpPr>
      <xdr:spPr>
        <a:xfrm>
          <a:off x="15214111" y="95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28791</xdr:rowOff>
    </xdr:from>
    <xdr:to>
      <xdr:col>76</xdr:col>
      <xdr:colOff>165100</xdr:colOff>
      <xdr:row>57</xdr:row>
      <xdr:rowOff>130391</xdr:rowOff>
    </xdr:to>
    <xdr:sp macro="" textlink="">
      <xdr:nvSpPr>
        <xdr:cNvPr id="606" name="楕円 605"/>
        <xdr:cNvSpPr/>
      </xdr:nvSpPr>
      <xdr:spPr>
        <a:xfrm>
          <a:off x="14541500" y="98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146918</xdr:rowOff>
    </xdr:from>
    <xdr:ext cx="534377" cy="259045"/>
    <xdr:sp macro="" textlink="">
      <xdr:nvSpPr>
        <xdr:cNvPr id="607" name="テキスト ボックス 606"/>
        <xdr:cNvSpPr txBox="1"/>
      </xdr:nvSpPr>
      <xdr:spPr>
        <a:xfrm>
          <a:off x="14325111" y="95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91618</xdr:rowOff>
    </xdr:from>
    <xdr:to>
      <xdr:col>72</xdr:col>
      <xdr:colOff>38100</xdr:colOff>
      <xdr:row>58</xdr:row>
      <xdr:rowOff>21768</xdr:rowOff>
    </xdr:to>
    <xdr:sp macro="" textlink="">
      <xdr:nvSpPr>
        <xdr:cNvPr id="608" name="楕円 607"/>
        <xdr:cNvSpPr/>
      </xdr:nvSpPr>
      <xdr:spPr>
        <a:xfrm>
          <a:off x="13652500" y="98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12895</xdr:rowOff>
    </xdr:from>
    <xdr:ext cx="534377" cy="259045"/>
    <xdr:sp macro="" textlink="">
      <xdr:nvSpPr>
        <xdr:cNvPr id="609" name="テキスト ボックス 608"/>
        <xdr:cNvSpPr txBox="1"/>
      </xdr:nvSpPr>
      <xdr:spPr>
        <a:xfrm>
          <a:off x="13436111" y="99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77305</xdr:rowOff>
    </xdr:from>
    <xdr:to>
      <xdr:col>67</xdr:col>
      <xdr:colOff>101600</xdr:colOff>
      <xdr:row>52</xdr:row>
      <xdr:rowOff>7455</xdr:rowOff>
    </xdr:to>
    <xdr:sp macro="" textlink="">
      <xdr:nvSpPr>
        <xdr:cNvPr id="610" name="楕円 609"/>
        <xdr:cNvSpPr/>
      </xdr:nvSpPr>
      <xdr:spPr>
        <a:xfrm>
          <a:off x="12763500" y="88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23982</xdr:rowOff>
    </xdr:from>
    <xdr:ext cx="599010" cy="259045"/>
    <xdr:sp macro="" textlink="">
      <xdr:nvSpPr>
        <xdr:cNvPr id="611" name="テキスト ボックス 610"/>
        <xdr:cNvSpPr txBox="1"/>
      </xdr:nvSpPr>
      <xdr:spPr>
        <a:xfrm>
          <a:off x="12514795" y="8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3" name="直線コネクタ 632"/>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6"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7" name="直線コネクタ 636"/>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150626</xdr:rowOff>
    </xdr:from>
    <xdr:to>
      <xdr:col>85</xdr:col>
      <xdr:colOff>127000</xdr:colOff>
      <xdr:row>77</xdr:row>
      <xdr:rowOff>136500</xdr:rowOff>
    </xdr:to>
    <xdr:cxnSp macro="">
      <xdr:nvCxnSpPr>
        <xdr:cNvPr id="638" name="直線コネクタ 637"/>
        <xdr:cNvCxnSpPr/>
      </xdr:nvCxnSpPr>
      <xdr:spPr>
        <a:xfrm flipV="1">
          <a:off x="15481300" y="13180826"/>
          <a:ext cx="838200" cy="15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39"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0" name="フローチャート: 判断 639"/>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136500</xdr:rowOff>
    </xdr:from>
    <xdr:to>
      <xdr:col>81</xdr:col>
      <xdr:colOff>50800</xdr:colOff>
      <xdr:row>78</xdr:row>
      <xdr:rowOff>88219</xdr:rowOff>
    </xdr:to>
    <xdr:cxnSp macro="">
      <xdr:nvCxnSpPr>
        <xdr:cNvPr id="641" name="直線コネクタ 640"/>
        <xdr:cNvCxnSpPr/>
      </xdr:nvCxnSpPr>
      <xdr:spPr>
        <a:xfrm flipV="1">
          <a:off x="14592300" y="13338150"/>
          <a:ext cx="8890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2" name="フローチャート: 判断 641"/>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3" name="テキスト ボックス 642"/>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79761</xdr:rowOff>
    </xdr:from>
    <xdr:to>
      <xdr:col>76</xdr:col>
      <xdr:colOff>114300</xdr:colOff>
      <xdr:row>78</xdr:row>
      <xdr:rowOff>88219</xdr:rowOff>
    </xdr:to>
    <xdr:cxnSp macro="">
      <xdr:nvCxnSpPr>
        <xdr:cNvPr id="644" name="直線コネクタ 643"/>
        <xdr:cNvCxnSpPr/>
      </xdr:nvCxnSpPr>
      <xdr:spPr>
        <a:xfrm>
          <a:off x="13703300" y="13281411"/>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5" name="フローチャート: 判断 644"/>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6" name="テキスト ボックス 645"/>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79761</xdr:rowOff>
    </xdr:from>
    <xdr:to>
      <xdr:col>71</xdr:col>
      <xdr:colOff>177800</xdr:colOff>
      <xdr:row>77</xdr:row>
      <xdr:rowOff>156708</xdr:rowOff>
    </xdr:to>
    <xdr:cxnSp macro="">
      <xdr:nvCxnSpPr>
        <xdr:cNvPr id="647" name="直線コネクタ 646"/>
        <xdr:cNvCxnSpPr/>
      </xdr:nvCxnSpPr>
      <xdr:spPr>
        <a:xfrm flipV="1">
          <a:off x="12814300" y="13281411"/>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48" name="フローチャート: 判断 647"/>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49" name="テキスト ボックス 648"/>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0" name="フローチャート: 判断 649"/>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120363</xdr:rowOff>
    </xdr:from>
    <xdr:ext cx="469744" cy="259045"/>
    <xdr:sp macro="" textlink="">
      <xdr:nvSpPr>
        <xdr:cNvPr id="651" name="テキスト ボックス 650"/>
        <xdr:cNvSpPr txBox="1"/>
      </xdr:nvSpPr>
      <xdr:spPr>
        <a:xfrm>
          <a:off x="12579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99826</xdr:rowOff>
    </xdr:from>
    <xdr:to>
      <xdr:col>85</xdr:col>
      <xdr:colOff>177800</xdr:colOff>
      <xdr:row>77</xdr:row>
      <xdr:rowOff>29976</xdr:rowOff>
    </xdr:to>
    <xdr:sp macro="" textlink="">
      <xdr:nvSpPr>
        <xdr:cNvPr id="657" name="楕円 656"/>
        <xdr:cNvSpPr/>
      </xdr:nvSpPr>
      <xdr:spPr>
        <a:xfrm>
          <a:off x="16268700" y="131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122703</xdr:rowOff>
    </xdr:from>
    <xdr:ext cx="469744" cy="259045"/>
    <xdr:sp macro="" textlink="">
      <xdr:nvSpPr>
        <xdr:cNvPr id="658" name="災害復旧費該当値テキスト"/>
        <xdr:cNvSpPr txBox="1"/>
      </xdr:nvSpPr>
      <xdr:spPr>
        <a:xfrm>
          <a:off x="16370300" y="129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85700</xdr:rowOff>
    </xdr:from>
    <xdr:to>
      <xdr:col>81</xdr:col>
      <xdr:colOff>101600</xdr:colOff>
      <xdr:row>78</xdr:row>
      <xdr:rowOff>15850</xdr:rowOff>
    </xdr:to>
    <xdr:sp macro="" textlink="">
      <xdr:nvSpPr>
        <xdr:cNvPr id="659" name="楕円 658"/>
        <xdr:cNvSpPr/>
      </xdr:nvSpPr>
      <xdr:spPr>
        <a:xfrm>
          <a:off x="15430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32377</xdr:rowOff>
    </xdr:from>
    <xdr:ext cx="469744" cy="259045"/>
    <xdr:sp macro="" textlink="">
      <xdr:nvSpPr>
        <xdr:cNvPr id="660" name="テキスト ボックス 659"/>
        <xdr:cNvSpPr txBox="1"/>
      </xdr:nvSpPr>
      <xdr:spPr>
        <a:xfrm>
          <a:off x="15246428" y="130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37419</xdr:rowOff>
    </xdr:from>
    <xdr:to>
      <xdr:col>76</xdr:col>
      <xdr:colOff>165100</xdr:colOff>
      <xdr:row>78</xdr:row>
      <xdr:rowOff>139019</xdr:rowOff>
    </xdr:to>
    <xdr:sp macro="" textlink="">
      <xdr:nvSpPr>
        <xdr:cNvPr id="661" name="楕円 660"/>
        <xdr:cNvSpPr/>
      </xdr:nvSpPr>
      <xdr:spPr>
        <a:xfrm>
          <a:off x="14541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130146</xdr:rowOff>
    </xdr:from>
    <xdr:ext cx="469744" cy="259045"/>
    <xdr:sp macro="" textlink="">
      <xdr:nvSpPr>
        <xdr:cNvPr id="662" name="テキスト ボックス 661"/>
        <xdr:cNvSpPr txBox="1"/>
      </xdr:nvSpPr>
      <xdr:spPr>
        <a:xfrm>
          <a:off x="14357428"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28961</xdr:rowOff>
    </xdr:from>
    <xdr:to>
      <xdr:col>72</xdr:col>
      <xdr:colOff>38100</xdr:colOff>
      <xdr:row>77</xdr:row>
      <xdr:rowOff>130561</xdr:rowOff>
    </xdr:to>
    <xdr:sp macro="" textlink="">
      <xdr:nvSpPr>
        <xdr:cNvPr id="663" name="楕円 662"/>
        <xdr:cNvSpPr/>
      </xdr:nvSpPr>
      <xdr:spPr>
        <a:xfrm>
          <a:off x="13652500" y="132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147088</xdr:rowOff>
    </xdr:from>
    <xdr:ext cx="469744" cy="259045"/>
    <xdr:sp macro="" textlink="">
      <xdr:nvSpPr>
        <xdr:cNvPr id="664" name="テキスト ボックス 663"/>
        <xdr:cNvSpPr txBox="1"/>
      </xdr:nvSpPr>
      <xdr:spPr>
        <a:xfrm>
          <a:off x="13468428" y="1300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105908</xdr:rowOff>
    </xdr:from>
    <xdr:to>
      <xdr:col>67</xdr:col>
      <xdr:colOff>101600</xdr:colOff>
      <xdr:row>78</xdr:row>
      <xdr:rowOff>36058</xdr:rowOff>
    </xdr:to>
    <xdr:sp macro="" textlink="">
      <xdr:nvSpPr>
        <xdr:cNvPr id="665" name="楕円 664"/>
        <xdr:cNvSpPr/>
      </xdr:nvSpPr>
      <xdr:spPr>
        <a:xfrm>
          <a:off x="12763500" y="133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52585</xdr:rowOff>
    </xdr:from>
    <xdr:ext cx="469744" cy="259045"/>
    <xdr:sp macro="" textlink="">
      <xdr:nvSpPr>
        <xdr:cNvPr id="666" name="テキスト ボックス 665"/>
        <xdr:cNvSpPr txBox="1"/>
      </xdr:nvSpPr>
      <xdr:spPr>
        <a:xfrm>
          <a:off x="12579428" y="1308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2" name="直線コネクタ 691"/>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3"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4" name="直線コネクタ 693"/>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5"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6" name="直線コネクタ 695"/>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10868</xdr:rowOff>
    </xdr:from>
    <xdr:to>
      <xdr:col>85</xdr:col>
      <xdr:colOff>127000</xdr:colOff>
      <xdr:row>92</xdr:row>
      <xdr:rowOff>29287</xdr:rowOff>
    </xdr:to>
    <xdr:cxnSp macro="">
      <xdr:nvCxnSpPr>
        <xdr:cNvPr id="697" name="直線コネクタ 696"/>
        <xdr:cNvCxnSpPr/>
      </xdr:nvCxnSpPr>
      <xdr:spPr>
        <a:xfrm flipV="1">
          <a:off x="15481300" y="15784268"/>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698"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699" name="フローチャート: 判断 698"/>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85849</xdr:rowOff>
    </xdr:from>
    <xdr:to>
      <xdr:col>81</xdr:col>
      <xdr:colOff>50800</xdr:colOff>
      <xdr:row>92</xdr:row>
      <xdr:rowOff>29287</xdr:rowOff>
    </xdr:to>
    <xdr:cxnSp macro="">
      <xdr:nvCxnSpPr>
        <xdr:cNvPr id="700" name="直線コネクタ 699"/>
        <xdr:cNvCxnSpPr/>
      </xdr:nvCxnSpPr>
      <xdr:spPr>
        <a:xfrm>
          <a:off x="14592300" y="15516349"/>
          <a:ext cx="889000" cy="2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1" name="フローチャート: 判断 700"/>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2" name="テキスト ボックス 701"/>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85849</xdr:rowOff>
    </xdr:from>
    <xdr:to>
      <xdr:col>76</xdr:col>
      <xdr:colOff>114300</xdr:colOff>
      <xdr:row>91</xdr:row>
      <xdr:rowOff>79660</xdr:rowOff>
    </xdr:to>
    <xdr:cxnSp macro="">
      <xdr:nvCxnSpPr>
        <xdr:cNvPr id="703" name="直線コネクタ 702"/>
        <xdr:cNvCxnSpPr/>
      </xdr:nvCxnSpPr>
      <xdr:spPr>
        <a:xfrm flipV="1">
          <a:off x="13703300" y="15516349"/>
          <a:ext cx="8890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4" name="フローチャート: 判断 703"/>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5" name="テキスト ボックス 704"/>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13432</xdr:rowOff>
    </xdr:from>
    <xdr:to>
      <xdr:col>71</xdr:col>
      <xdr:colOff>177800</xdr:colOff>
      <xdr:row>91</xdr:row>
      <xdr:rowOff>79660</xdr:rowOff>
    </xdr:to>
    <xdr:cxnSp macro="">
      <xdr:nvCxnSpPr>
        <xdr:cNvPr id="706" name="直線コネクタ 705"/>
        <xdr:cNvCxnSpPr/>
      </xdr:nvCxnSpPr>
      <xdr:spPr>
        <a:xfrm>
          <a:off x="12814300" y="15443932"/>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7" name="フローチャート: 判断 706"/>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08" name="テキスト ボックス 707"/>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09" name="フローチャート: 判断 708"/>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0" name="テキスト ボックス 709"/>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131518</xdr:rowOff>
    </xdr:from>
    <xdr:to>
      <xdr:col>85</xdr:col>
      <xdr:colOff>177800</xdr:colOff>
      <xdr:row>92</xdr:row>
      <xdr:rowOff>61668</xdr:rowOff>
    </xdr:to>
    <xdr:sp macro="" textlink="">
      <xdr:nvSpPr>
        <xdr:cNvPr id="716" name="楕円 715"/>
        <xdr:cNvSpPr/>
      </xdr:nvSpPr>
      <xdr:spPr>
        <a:xfrm>
          <a:off x="16268700" y="15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154395</xdr:rowOff>
    </xdr:from>
    <xdr:ext cx="534377" cy="259045"/>
    <xdr:sp macro="" textlink="">
      <xdr:nvSpPr>
        <xdr:cNvPr id="717" name="公債費該当値テキスト"/>
        <xdr:cNvSpPr txBox="1"/>
      </xdr:nvSpPr>
      <xdr:spPr>
        <a:xfrm>
          <a:off x="16370300" y="155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149937</xdr:rowOff>
    </xdr:from>
    <xdr:to>
      <xdr:col>81</xdr:col>
      <xdr:colOff>101600</xdr:colOff>
      <xdr:row>92</xdr:row>
      <xdr:rowOff>80087</xdr:rowOff>
    </xdr:to>
    <xdr:sp macro="" textlink="">
      <xdr:nvSpPr>
        <xdr:cNvPr id="718" name="楕円 717"/>
        <xdr:cNvSpPr/>
      </xdr:nvSpPr>
      <xdr:spPr>
        <a:xfrm>
          <a:off x="15430500" y="157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96614</xdr:rowOff>
    </xdr:from>
    <xdr:ext cx="534377" cy="259045"/>
    <xdr:sp macro="" textlink="">
      <xdr:nvSpPr>
        <xdr:cNvPr id="719" name="テキスト ボックス 718"/>
        <xdr:cNvSpPr txBox="1"/>
      </xdr:nvSpPr>
      <xdr:spPr>
        <a:xfrm>
          <a:off x="15214111" y="155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35049</xdr:rowOff>
    </xdr:from>
    <xdr:to>
      <xdr:col>76</xdr:col>
      <xdr:colOff>165100</xdr:colOff>
      <xdr:row>90</xdr:row>
      <xdr:rowOff>136649</xdr:rowOff>
    </xdr:to>
    <xdr:sp macro="" textlink="">
      <xdr:nvSpPr>
        <xdr:cNvPr id="720" name="楕円 719"/>
        <xdr:cNvSpPr/>
      </xdr:nvSpPr>
      <xdr:spPr>
        <a:xfrm>
          <a:off x="14541500" y="15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153176</xdr:rowOff>
    </xdr:from>
    <xdr:ext cx="534377" cy="259045"/>
    <xdr:sp macro="" textlink="">
      <xdr:nvSpPr>
        <xdr:cNvPr id="721" name="テキスト ボックス 720"/>
        <xdr:cNvSpPr txBox="1"/>
      </xdr:nvSpPr>
      <xdr:spPr>
        <a:xfrm>
          <a:off x="14325111" y="152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28860</xdr:rowOff>
    </xdr:from>
    <xdr:to>
      <xdr:col>72</xdr:col>
      <xdr:colOff>38100</xdr:colOff>
      <xdr:row>91</xdr:row>
      <xdr:rowOff>130460</xdr:rowOff>
    </xdr:to>
    <xdr:sp macro="" textlink="">
      <xdr:nvSpPr>
        <xdr:cNvPr id="722" name="楕円 721"/>
        <xdr:cNvSpPr/>
      </xdr:nvSpPr>
      <xdr:spPr>
        <a:xfrm>
          <a:off x="136525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146987</xdr:rowOff>
    </xdr:from>
    <xdr:ext cx="534377" cy="259045"/>
    <xdr:sp macro="" textlink="">
      <xdr:nvSpPr>
        <xdr:cNvPr id="723" name="テキスト ボックス 722"/>
        <xdr:cNvSpPr txBox="1"/>
      </xdr:nvSpPr>
      <xdr:spPr>
        <a:xfrm>
          <a:off x="13436111" y="154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134082</xdr:rowOff>
    </xdr:from>
    <xdr:to>
      <xdr:col>67</xdr:col>
      <xdr:colOff>101600</xdr:colOff>
      <xdr:row>90</xdr:row>
      <xdr:rowOff>64232</xdr:rowOff>
    </xdr:to>
    <xdr:sp macro="" textlink="">
      <xdr:nvSpPr>
        <xdr:cNvPr id="724" name="楕円 723"/>
        <xdr:cNvSpPr/>
      </xdr:nvSpPr>
      <xdr:spPr>
        <a:xfrm>
          <a:off x="12763500" y="15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80759</xdr:rowOff>
    </xdr:from>
    <xdr:ext cx="534377" cy="259045"/>
    <xdr:sp macro="" textlink="">
      <xdr:nvSpPr>
        <xdr:cNvPr id="725" name="テキスト ボックス 724"/>
        <xdr:cNvSpPr txBox="1"/>
      </xdr:nvSpPr>
      <xdr:spPr>
        <a:xfrm>
          <a:off x="12547111" y="15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49" name="直線コネクタ 748"/>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0"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2"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3" name="直線コネクタ 752"/>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38354</xdr:rowOff>
    </xdr:to>
    <xdr:cxnSp macro="">
      <xdr:nvCxnSpPr>
        <xdr:cNvPr id="754" name="直線コネクタ 753"/>
        <xdr:cNvCxnSpPr/>
      </xdr:nvCxnSpPr>
      <xdr:spPr>
        <a:xfrm>
          <a:off x="21323300" y="67233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143146</xdr:rowOff>
    </xdr:from>
    <xdr:ext cx="249299" cy="259045"/>
    <xdr:sp macro="" textlink="">
      <xdr:nvSpPr>
        <xdr:cNvPr id="755" name="諸支出金平均値テキスト"/>
        <xdr:cNvSpPr txBox="1"/>
      </xdr:nvSpPr>
      <xdr:spPr>
        <a:xfrm>
          <a:off x="22212300" y="6658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6" name="フローチャート: 判断 755"/>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34925</xdr:rowOff>
    </xdr:from>
    <xdr:to>
      <xdr:col>111</xdr:col>
      <xdr:colOff>177800</xdr:colOff>
      <xdr:row>39</xdr:row>
      <xdr:rowOff>36830</xdr:rowOff>
    </xdr:to>
    <xdr:cxnSp macro="">
      <xdr:nvCxnSpPr>
        <xdr:cNvPr id="757" name="直線コネクタ 756"/>
        <xdr:cNvCxnSpPr/>
      </xdr:nvCxnSpPr>
      <xdr:spPr>
        <a:xfrm>
          <a:off x="20434300" y="6721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58" name="フローチャート: 判断 757"/>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59" name="テキスト ボックス 758"/>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33401</xdr:rowOff>
    </xdr:from>
    <xdr:to>
      <xdr:col>107</xdr:col>
      <xdr:colOff>50800</xdr:colOff>
      <xdr:row>39</xdr:row>
      <xdr:rowOff>34925</xdr:rowOff>
    </xdr:to>
    <xdr:cxnSp macro="">
      <xdr:nvCxnSpPr>
        <xdr:cNvPr id="760" name="直線コネクタ 759"/>
        <xdr:cNvCxnSpPr/>
      </xdr:nvCxnSpPr>
      <xdr:spPr>
        <a:xfrm>
          <a:off x="19545300" y="67199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1" name="フローチャート: 判断 760"/>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2" name="テキスト ボックス 761"/>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31496</xdr:rowOff>
    </xdr:from>
    <xdr:to>
      <xdr:col>102</xdr:col>
      <xdr:colOff>114300</xdr:colOff>
      <xdr:row>39</xdr:row>
      <xdr:rowOff>33401</xdr:rowOff>
    </xdr:to>
    <xdr:cxnSp macro="">
      <xdr:nvCxnSpPr>
        <xdr:cNvPr id="763" name="直線コネクタ 762"/>
        <xdr:cNvCxnSpPr/>
      </xdr:nvCxnSpPr>
      <xdr:spPr>
        <a:xfrm>
          <a:off x="18656300" y="671804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4" name="フローチャート: 判断 763"/>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5" name="テキスト ボックス 764"/>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6" name="フローチャート: 判断 765"/>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7" name="テキスト ボックス 766"/>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159004</xdr:rowOff>
    </xdr:from>
    <xdr:to>
      <xdr:col>116</xdr:col>
      <xdr:colOff>114300</xdr:colOff>
      <xdr:row>39</xdr:row>
      <xdr:rowOff>89154</xdr:rowOff>
    </xdr:to>
    <xdr:sp macro="" textlink="">
      <xdr:nvSpPr>
        <xdr:cNvPr id="773" name="楕円 772"/>
        <xdr:cNvSpPr/>
      </xdr:nvSpPr>
      <xdr:spPr>
        <a:xfrm>
          <a:off x="22110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118381</xdr:rowOff>
    </xdr:from>
    <xdr:ext cx="313932" cy="259045"/>
    <xdr:sp macro="" textlink="">
      <xdr:nvSpPr>
        <xdr:cNvPr id="774" name="諸支出金該当値テキスト"/>
        <xdr:cNvSpPr txBox="1"/>
      </xdr:nvSpPr>
      <xdr:spPr>
        <a:xfrm>
          <a:off x="22212300" y="6462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75" name="楕円 774"/>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104157</xdr:rowOff>
    </xdr:from>
    <xdr:ext cx="313932" cy="259045"/>
    <xdr:sp macro="" textlink="">
      <xdr:nvSpPr>
        <xdr:cNvPr id="776" name="テキスト ボックス 775"/>
        <xdr:cNvSpPr txBox="1"/>
      </xdr:nvSpPr>
      <xdr:spPr>
        <a:xfrm>
          <a:off x="21166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155575</xdr:rowOff>
    </xdr:from>
    <xdr:to>
      <xdr:col>107</xdr:col>
      <xdr:colOff>101600</xdr:colOff>
      <xdr:row>39</xdr:row>
      <xdr:rowOff>85725</xdr:rowOff>
    </xdr:to>
    <xdr:sp macro="" textlink="">
      <xdr:nvSpPr>
        <xdr:cNvPr id="777" name="楕円 776"/>
        <xdr:cNvSpPr/>
      </xdr:nvSpPr>
      <xdr:spPr>
        <a:xfrm>
          <a:off x="20383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76852</xdr:rowOff>
    </xdr:from>
    <xdr:ext cx="313932" cy="259045"/>
    <xdr:sp macro="" textlink="">
      <xdr:nvSpPr>
        <xdr:cNvPr id="778" name="テキスト ボックス 777"/>
        <xdr:cNvSpPr txBox="1"/>
      </xdr:nvSpPr>
      <xdr:spPr>
        <a:xfrm>
          <a:off x="20277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154051</xdr:rowOff>
    </xdr:from>
    <xdr:to>
      <xdr:col>102</xdr:col>
      <xdr:colOff>165100</xdr:colOff>
      <xdr:row>39</xdr:row>
      <xdr:rowOff>84201</xdr:rowOff>
    </xdr:to>
    <xdr:sp macro="" textlink="">
      <xdr:nvSpPr>
        <xdr:cNvPr id="779" name="楕円 778"/>
        <xdr:cNvSpPr/>
      </xdr:nvSpPr>
      <xdr:spPr>
        <a:xfrm>
          <a:off x="19494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75328</xdr:rowOff>
    </xdr:from>
    <xdr:ext cx="313932" cy="259045"/>
    <xdr:sp macro="" textlink="">
      <xdr:nvSpPr>
        <xdr:cNvPr id="780" name="テキスト ボックス 779"/>
        <xdr:cNvSpPr txBox="1"/>
      </xdr:nvSpPr>
      <xdr:spPr>
        <a:xfrm>
          <a:off x="19388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152146</xdr:rowOff>
    </xdr:from>
    <xdr:to>
      <xdr:col>98</xdr:col>
      <xdr:colOff>38100</xdr:colOff>
      <xdr:row>39</xdr:row>
      <xdr:rowOff>82296</xdr:rowOff>
    </xdr:to>
    <xdr:sp macro="" textlink="">
      <xdr:nvSpPr>
        <xdr:cNvPr id="781" name="楕円 780"/>
        <xdr:cNvSpPr/>
      </xdr:nvSpPr>
      <xdr:spPr>
        <a:xfrm>
          <a:off x="18605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73423</xdr:rowOff>
    </xdr:from>
    <xdr:ext cx="313932" cy="259045"/>
    <xdr:sp macro="" textlink="">
      <xdr:nvSpPr>
        <xdr:cNvPr id="782" name="テキスト ボックス 781"/>
        <xdr:cNvSpPr txBox="1"/>
      </xdr:nvSpPr>
      <xdr:spPr>
        <a:xfrm>
          <a:off x="18499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全体的な傾向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年の町村合併により、県域の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％と広大な面積（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ｋ㎡）を有することとなったが、一方、人口については、県の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2,032,533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人（ともに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年国調人口）と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特記事項（目的別）</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69,361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１位で、全国平均・岐阜県平均と比べてもかなり高くなっている。これは、大規模林道整備や広域農道整備に係る負担金等、広大な町域を整備・維持するための経費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円となっており、類似団体に比べ高くなっている。これは、広大な町域を守るための消防団の維持や、地域防災に係る経費が不可欠であり、全国平均・岐阜県平均に比べても高くなっている。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78,890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円となっており、類似団体内３位で、全国平均・岐阜県平均と比べてもかなり高くなっている。公債費の決算額は前年度に比べ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百万円減少しているが、住民一人当たりの額が僅かに増加したのは、住民基本台帳人口が前年に比べ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％を下回ったが、平成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32.12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％、基金残高は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3,082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百万円まで増加している。今後も常に</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％を上回る水準で維持していく。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から横ばいで推移しており、平成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百万円となった。実質収支額が前年度から減少した要因としては、歳入歳出差引額が平成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百万円減少したうえ、翌年度に繰り越すべき財源が平成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百万円であったのに対し、平成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％、実質単年度収支額は▲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百万円となった。実質単年度収支額が赤字となった要因としては、平成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年度の実質収支額が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百万円に対し、平成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年度の実質収支額が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百万円であったため、平成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年度の単年度収支額が▲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百万円となったことによる。繰越事業の影響もあるが、常に実質単年度収支が黒字になるよう今後の財政運営に努める。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○上水道事業会計・・・平成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％前後の黒字を維持している。今後も適正な経営に努める。</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％前後の黒字を維持している。前年度から減少した要因としては、</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歳入歳出差引額が平成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百万円減少したうえ、翌年度に繰り越すべき財源が平成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百万円であったのに対し、平成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a:t>
          </a:r>
          <a:endPar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○国民健康保険特別会計・・・黒字は</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％前後の範囲を維持している。平成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年度国保制度改正により決算規模の縮小があったが、実質収支額に大きな変動はなかった。</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○町営住宅事業特別会計・・・使用料が主な歳入であるが、老朽化した住宅の取り壊しについては一般会計から繰入を行っている。今後も計画的に老朽化した住宅を取り壊し、経営の改善を進める。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〇後期高齢者医療特別会計・・・黒字は</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0.1</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％程度で推移している。特別会計の財源不足を一般会計で補う繰出金もあることから、今後も経営の改善に努めていく。</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〇個別排水事業特別会計・・・・黒字は</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0.1</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％以下で推移している。特別会計の財源不足を一般会計で補う繰出金もあることから、使用料の見直しも含め、今後も経営の改善に努めていく。</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○脛永簡易水道特別会計・・・・新たな拡張事業は行っておらず、維持管理のみの運営である。一般会計からの繰入はないが、施設も老朽化しており、更なる経営の改善を進める。</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○大和簡易水道特別会計・・・・新たな拡張事業は行っておらず、維持管理のみの運営である。一般会計からの繰入はないが、施設も老朽化しており、更なる経営の改善を進める。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○その他・・・赤字となっている特別会計は無い。黒字の内訳は、</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簡易水道、徳山ダム上流域公有地化、杉原地域土地取得等、地域情報、国民健康保険直診勘定、公共下水道事業、農業集落排水事業、小水力発電事業の各特別会計である。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14198821</v>
      </c>
      <c r="BO4" s="461"/>
      <c r="BP4" s="461"/>
      <c r="BQ4" s="461"/>
      <c r="BR4" s="461"/>
      <c r="BS4" s="461"/>
      <c r="BT4" s="461"/>
      <c r="BU4" s="462"/>
      <c r="BV4" s="460">
        <v>14285931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v>
      </c>
      <c r="CU4" s="642"/>
      <c r="CV4" s="642"/>
      <c r="CW4" s="642"/>
      <c r="CX4" s="642"/>
      <c r="CY4" s="642"/>
      <c r="CZ4" s="642"/>
      <c r="DA4" s="643"/>
      <c r="DB4" s="641">
        <v>9.3000000000000007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13648798</v>
      </c>
      <c r="BO5" s="466"/>
      <c r="BP5" s="466"/>
      <c r="BQ5" s="466"/>
      <c r="BR5" s="466"/>
      <c r="BS5" s="466"/>
      <c r="BT5" s="466"/>
      <c r="BU5" s="467"/>
      <c r="BV5" s="465">
        <v>13354493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84.7</v>
      </c>
      <c r="CU5" s="436"/>
      <c r="CV5" s="436"/>
      <c r="CW5" s="436"/>
      <c r="CX5" s="436"/>
      <c r="CY5" s="436"/>
      <c r="CZ5" s="436"/>
      <c r="DA5" s="437"/>
      <c r="DB5" s="435">
        <v>85.2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550023</v>
      </c>
      <c r="BO6" s="466"/>
      <c r="BP6" s="466"/>
      <c r="BQ6" s="466"/>
      <c r="BR6" s="466"/>
      <c r="BS6" s="466"/>
      <c r="BT6" s="466"/>
      <c r="BU6" s="467"/>
      <c r="BV6" s="465">
        <v>931438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84.7</v>
      </c>
      <c r="CU6" s="616"/>
      <c r="CV6" s="616"/>
      <c r="CW6" s="616"/>
      <c r="CX6" s="616"/>
      <c r="CY6" s="616"/>
      <c r="CZ6" s="616"/>
      <c r="DA6" s="617"/>
      <c r="DB6" s="615">
        <v>85.2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174852</v>
      </c>
      <c r="BO7" s="466"/>
      <c r="BP7" s="466"/>
      <c r="BQ7" s="466"/>
      <c r="BR7" s="466"/>
      <c r="BS7" s="466"/>
      <c r="BT7" s="466"/>
      <c r="BU7" s="467"/>
      <c r="BV7" s="465">
        <v>33700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9441148</v>
      </c>
      <c r="CU7" s="466"/>
      <c r="CV7" s="466"/>
      <c r="CW7" s="466"/>
      <c r="CX7" s="466"/>
      <c r="CY7" s="466"/>
      <c r="CZ7" s="466"/>
      <c r="DA7" s="467"/>
      <c r="DB7" s="465">
        <v>9656643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375171</v>
      </c>
      <c r="BO8" s="466"/>
      <c r="BP8" s="466"/>
      <c r="BQ8" s="466"/>
      <c r="BR8" s="466"/>
      <c r="BS8" s="466"/>
      <c r="BT8" s="466"/>
      <c r="BU8" s="467"/>
      <c r="BV8" s="465">
        <v>897738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0.47</v>
      </c>
      <c r="CU8" s="579"/>
      <c r="CV8" s="579"/>
      <c r="CW8" s="579"/>
      <c r="CX8" s="579"/>
      <c r="CY8" s="579"/>
      <c r="CZ8" s="579"/>
      <c r="DA8" s="580"/>
      <c r="DB8" s="578">
        <v>0.46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21503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-522567</v>
      </c>
      <c r="BO9" s="466"/>
      <c r="BP9" s="466"/>
      <c r="BQ9" s="466"/>
      <c r="BR9" s="466"/>
      <c r="BS9" s="466"/>
      <c r="BT9" s="466"/>
      <c r="BU9" s="467"/>
      <c r="BV9" s="465">
        <v>235235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23784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443493</v>
      </c>
      <c r="BO10" s="466"/>
      <c r="BP10" s="466"/>
      <c r="BQ10" s="466"/>
      <c r="BR10" s="466"/>
      <c r="BS10" s="466"/>
      <c r="BT10" s="466"/>
      <c r="BU10" s="467"/>
      <c r="BV10" s="465">
        <v>327492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21274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50000</v>
      </c>
      <c r="BO12" s="466"/>
      <c r="BP12" s="466"/>
      <c r="BQ12" s="466"/>
      <c r="BR12" s="466"/>
      <c r="BS12" s="466"/>
      <c r="BT12" s="466"/>
      <c r="BU12" s="467"/>
      <c r="BV12" s="465">
        <v>300000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21096</v>
      </c>
      <c r="S13" s="569"/>
      <c r="T13" s="569"/>
      <c r="U13" s="569"/>
      <c r="V13" s="570"/>
      <c r="W13" s="556" t="s">
        <v>139</v>
      </c>
      <c r="X13" s="478"/>
      <c r="Y13" s="478"/>
      <c r="Z13" s="478"/>
      <c r="AA13" s="478"/>
      <c r="AB13" s="479"/>
      <c r="AC13" s="441">
        <v>716</v>
      </c>
      <c r="AD13" s="442"/>
      <c r="AE13" s="442"/>
      <c r="AF13" s="442"/>
      <c r="AG13" s="443"/>
      <c r="AH13" s="441">
        <v>587</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-129074</v>
      </c>
      <c r="BO13" s="466"/>
      <c r="BP13" s="466"/>
      <c r="BQ13" s="466"/>
      <c r="BR13" s="466"/>
      <c r="BS13" s="466"/>
      <c r="BT13" s="466"/>
      <c r="BU13" s="467"/>
      <c r="BV13" s="465">
        <v>262727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21672</v>
      </c>
      <c r="S14" s="569"/>
      <c r="T14" s="569"/>
      <c r="U14" s="569"/>
      <c r="V14" s="570"/>
      <c r="W14" s="571"/>
      <c r="X14" s="481"/>
      <c r="Y14" s="481"/>
      <c r="Z14" s="481"/>
      <c r="AA14" s="481"/>
      <c r="AB14" s="482"/>
      <c r="AC14" s="561">
        <v>6.9</v>
      </c>
      <c r="AD14" s="562"/>
      <c r="AE14" s="562"/>
      <c r="AF14" s="562"/>
      <c r="AG14" s="563"/>
      <c r="AH14" s="561">
        <v>5.4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21502</v>
      </c>
      <c r="S15" s="569"/>
      <c r="T15" s="569"/>
      <c r="U15" s="569"/>
      <c r="V15" s="570"/>
      <c r="W15" s="556" t="s">
        <v>147</v>
      </c>
      <c r="X15" s="478"/>
      <c r="Y15" s="478"/>
      <c r="Z15" s="478"/>
      <c r="AA15" s="478"/>
      <c r="AB15" s="479"/>
      <c r="AC15" s="441">
        <v>3631</v>
      </c>
      <c r="AD15" s="442"/>
      <c r="AE15" s="442"/>
      <c r="AF15" s="442"/>
      <c r="AG15" s="443"/>
      <c r="AH15" s="441">
        <v>4090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3669508</v>
      </c>
      <c r="BO15" s="461"/>
      <c r="BP15" s="461"/>
      <c r="BQ15" s="461"/>
      <c r="BR15" s="461"/>
      <c r="BS15" s="461"/>
      <c r="BT15" s="461"/>
      <c r="BU15" s="462"/>
      <c r="BV15" s="460">
        <v>3734719</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35</v>
      </c>
      <c r="AD16" s="562"/>
      <c r="AE16" s="562"/>
      <c r="AF16" s="562"/>
      <c r="AG16" s="563"/>
      <c r="AH16" s="561">
        <v>37.5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7782578</v>
      </c>
      <c r="BO16" s="466"/>
      <c r="BP16" s="466"/>
      <c r="BQ16" s="466"/>
      <c r="BR16" s="466"/>
      <c r="BS16" s="466"/>
      <c r="BT16" s="466"/>
      <c r="BU16" s="467"/>
      <c r="BV16" s="465">
        <v>7768834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6027</v>
      </c>
      <c r="AD17" s="442"/>
      <c r="AE17" s="442"/>
      <c r="AF17" s="442"/>
      <c r="AG17" s="443"/>
      <c r="AH17" s="441">
        <v>6219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4724020</v>
      </c>
      <c r="BO17" s="466"/>
      <c r="BP17" s="466"/>
      <c r="BQ17" s="466"/>
      <c r="BR17" s="466"/>
      <c r="BS17" s="466"/>
      <c r="BT17" s="466"/>
      <c r="BU17" s="467"/>
      <c r="BV17" s="465">
        <v>4807172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803.44</v>
      </c>
      <c r="M18" s="530"/>
      <c r="N18" s="530"/>
      <c r="O18" s="530"/>
      <c r="P18" s="530"/>
      <c r="Q18" s="530"/>
      <c r="R18" s="531"/>
      <c r="S18" s="531"/>
      <c r="T18" s="531"/>
      <c r="U18" s="531"/>
      <c r="V18" s="532"/>
      <c r="W18" s="546"/>
      <c r="X18" s="547"/>
      <c r="Y18" s="547"/>
      <c r="Z18" s="547"/>
      <c r="AA18" s="547"/>
      <c r="AB18" s="557"/>
      <c r="AC18" s="429">
        <v>58.1</v>
      </c>
      <c r="AD18" s="430"/>
      <c r="AE18" s="430"/>
      <c r="AF18" s="430"/>
      <c r="AG18" s="533"/>
      <c r="AH18" s="429">
        <v>57.1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7747172</v>
      </c>
      <c r="BO18" s="466"/>
      <c r="BP18" s="466"/>
      <c r="BQ18" s="466"/>
      <c r="BR18" s="466"/>
      <c r="BS18" s="466"/>
      <c r="BT18" s="466"/>
      <c r="BU18" s="467"/>
      <c r="BV18" s="465">
        <v>7892819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10845286</v>
      </c>
      <c r="BO19" s="466"/>
      <c r="BP19" s="466"/>
      <c r="BQ19" s="466"/>
      <c r="BR19" s="466"/>
      <c r="BS19" s="466"/>
      <c r="BT19" s="466"/>
      <c r="BU19" s="467"/>
      <c r="BV19" s="465">
        <v>10906404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7269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14592278</v>
      </c>
      <c r="BO23" s="466"/>
      <c r="BP23" s="466"/>
      <c r="BQ23" s="466"/>
      <c r="BR23" s="466"/>
      <c r="BS23" s="466"/>
      <c r="BT23" s="466"/>
      <c r="BU23" s="467"/>
      <c r="BV23" s="465">
        <v>15431397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7500</v>
      </c>
      <c r="R24" s="442"/>
      <c r="S24" s="442"/>
      <c r="T24" s="442"/>
      <c r="U24" s="442"/>
      <c r="V24" s="443"/>
      <c r="W24" s="507"/>
      <c r="X24" s="498"/>
      <c r="Y24" s="499"/>
      <c r="Z24" s="438" t="s">
        <v>171</v>
      </c>
      <c r="AA24" s="439"/>
      <c r="AB24" s="439"/>
      <c r="AC24" s="439"/>
      <c r="AD24" s="439"/>
      <c r="AE24" s="439"/>
      <c r="AF24" s="439"/>
      <c r="AG24" s="440"/>
      <c r="AH24" s="441">
        <v>245</v>
      </c>
      <c r="AI24" s="442"/>
      <c r="AJ24" s="442"/>
      <c r="AK24" s="442"/>
      <c r="AL24" s="443"/>
      <c r="AM24" s="441">
        <v>729855</v>
      </c>
      <c r="AN24" s="442"/>
      <c r="AO24" s="442"/>
      <c r="AP24" s="442"/>
      <c r="AQ24" s="442"/>
      <c r="AR24" s="443"/>
      <c r="AS24" s="441">
        <v>2979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8182454</v>
      </c>
      <c r="BO24" s="466"/>
      <c r="BP24" s="466"/>
      <c r="BQ24" s="466"/>
      <c r="BR24" s="466"/>
      <c r="BS24" s="466"/>
      <c r="BT24" s="466"/>
      <c r="BU24" s="467"/>
      <c r="BV24" s="465">
        <v>8988486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6000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1297</v>
      </c>
      <c r="BO25" s="461"/>
      <c r="BP25" s="461"/>
      <c r="BQ25" s="461"/>
      <c r="BR25" s="461"/>
      <c r="BS25" s="461"/>
      <c r="BT25" s="461"/>
      <c r="BU25" s="462"/>
      <c r="BV25" s="460">
        <v>906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5300</v>
      </c>
      <c r="R26" s="442"/>
      <c r="S26" s="442"/>
      <c r="T26" s="442"/>
      <c r="U26" s="442"/>
      <c r="V26" s="443"/>
      <c r="W26" s="507"/>
      <c r="X26" s="498"/>
      <c r="Y26" s="499"/>
      <c r="Z26" s="438" t="s">
        <v>178</v>
      </c>
      <c r="AA26" s="520"/>
      <c r="AB26" s="520"/>
      <c r="AC26" s="520"/>
      <c r="AD26" s="520"/>
      <c r="AE26" s="520"/>
      <c r="AF26" s="520"/>
      <c r="AG26" s="521"/>
      <c r="AH26" s="441">
        <v>9</v>
      </c>
      <c r="AI26" s="442"/>
      <c r="AJ26" s="442"/>
      <c r="AK26" s="442"/>
      <c r="AL26" s="443"/>
      <c r="AM26" s="441">
        <v>19683</v>
      </c>
      <c r="AN26" s="442"/>
      <c r="AO26" s="442"/>
      <c r="AP26" s="442"/>
      <c r="AQ26" s="442"/>
      <c r="AR26" s="443"/>
      <c r="AS26" s="441">
        <v>2187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3000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11478</v>
      </c>
      <c r="AN27" s="442"/>
      <c r="AO27" s="442"/>
      <c r="AP27" s="442"/>
      <c r="AQ27" s="442"/>
      <c r="AR27" s="443"/>
      <c r="AS27" s="441">
        <v>3826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1011728</v>
      </c>
      <c r="BO27" s="469"/>
      <c r="BP27" s="469"/>
      <c r="BQ27" s="469"/>
      <c r="BR27" s="469"/>
      <c r="BS27" s="469"/>
      <c r="BT27" s="469"/>
      <c r="BU27" s="470"/>
      <c r="BV27" s="468">
        <v>1259376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2600</v>
      </c>
      <c r="R28" s="442"/>
      <c r="S28" s="442"/>
      <c r="T28" s="442"/>
      <c r="U28" s="442"/>
      <c r="V28" s="443"/>
      <c r="W28" s="507"/>
      <c r="X28" s="498"/>
      <c r="Y28" s="499"/>
      <c r="Z28" s="438" t="s">
        <v>184</v>
      </c>
      <c r="AA28" s="439"/>
      <c r="AB28" s="439"/>
      <c r="AC28" s="439"/>
      <c r="AD28" s="439"/>
      <c r="AE28" s="439"/>
      <c r="AF28" s="439"/>
      <c r="AG28" s="440"/>
      <c r="AH28" s="441" t="s">
        <v>175</v>
      </c>
      <c r="AI28" s="442"/>
      <c r="AJ28" s="442"/>
      <c r="AK28" s="442"/>
      <c r="AL28" s="443"/>
      <c r="AM28" s="441" t="s">
        <v>128</v>
      </c>
      <c r="AN28" s="442"/>
      <c r="AO28" s="442"/>
      <c r="AP28" s="442"/>
      <c r="AQ28" s="442"/>
      <c r="AR28" s="443"/>
      <c r="AS28" s="441" t="s">
        <v>175</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3032159</v>
      </c>
      <c r="BO28" s="461"/>
      <c r="BP28" s="461"/>
      <c r="BQ28" s="461"/>
      <c r="BR28" s="461"/>
      <c r="BS28" s="461"/>
      <c r="BT28" s="461"/>
      <c r="BU28" s="462"/>
      <c r="BV28" s="460">
        <v>2638666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14</v>
      </c>
      <c r="M29" s="442"/>
      <c r="N29" s="442"/>
      <c r="O29" s="442"/>
      <c r="P29" s="443"/>
      <c r="Q29" s="441">
        <v>2500</v>
      </c>
      <c r="R29" s="442"/>
      <c r="S29" s="442"/>
      <c r="T29" s="442"/>
      <c r="U29" s="442"/>
      <c r="V29" s="443"/>
      <c r="W29" s="508"/>
      <c r="X29" s="509"/>
      <c r="Y29" s="510"/>
      <c r="Z29" s="438" t="s">
        <v>187</v>
      </c>
      <c r="AA29" s="439"/>
      <c r="AB29" s="439"/>
      <c r="AC29" s="439"/>
      <c r="AD29" s="439"/>
      <c r="AE29" s="439"/>
      <c r="AF29" s="439"/>
      <c r="AG29" s="440"/>
      <c r="AH29" s="441">
        <v>248</v>
      </c>
      <c r="AI29" s="442"/>
      <c r="AJ29" s="442"/>
      <c r="AK29" s="442"/>
      <c r="AL29" s="443"/>
      <c r="AM29" s="441">
        <v>741333</v>
      </c>
      <c r="AN29" s="442"/>
      <c r="AO29" s="442"/>
      <c r="AP29" s="442"/>
      <c r="AQ29" s="442"/>
      <c r="AR29" s="443"/>
      <c r="AS29" s="441">
        <v>2989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308781</v>
      </c>
      <c r="BO29" s="466"/>
      <c r="BP29" s="466"/>
      <c r="BQ29" s="466"/>
      <c r="BR29" s="466"/>
      <c r="BS29" s="466"/>
      <c r="BT29" s="466"/>
      <c r="BU29" s="467"/>
      <c r="BV29" s="465">
        <v>498517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6671434</v>
      </c>
      <c r="BO30" s="469"/>
      <c r="BP30" s="469"/>
      <c r="BQ30" s="469"/>
      <c r="BR30" s="469"/>
      <c r="BS30" s="469"/>
      <c r="BT30" s="469"/>
      <c r="BU30" s="470"/>
      <c r="BV30" s="468">
        <v>6866804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IF('各会計、関係団体の財政状況及び健全化判断比率'!B32="","",'各会計、関係団体の財政状況及び健全化判断比率'!B32)</f>
        <v>大和簡易水道特別会計</v>
      </c>
      <c r="BH34" s="423"/>
      <c r="BI34" s="423"/>
      <c r="BJ34" s="423"/>
      <c r="BK34" s="423"/>
      <c r="BL34" s="423"/>
      <c r="BM34" s="423"/>
      <c r="BN34" s="423"/>
      <c r="BO34" s="423"/>
      <c r="BP34" s="423"/>
      <c r="BQ34" s="423"/>
      <c r="BR34" s="423"/>
      <c r="BS34" s="423"/>
      <c r="BT34" s="423"/>
      <c r="BU34" s="423"/>
      <c r="BV34" s="213"/>
      <c r="BW34" s="424">
        <f>IF(BY34="","",MAX(C34:D43,U34:V43,AM34:AN43,BE34:BF43)+1)</f>
        <v>19</v>
      </c>
      <c r="BX34" s="424"/>
      <c r="BY34" s="423" t="str">
        <f>IF('各会計、関係団体の財政状況及び健全化判断比率'!B68="","",'各会計、関係団体の財政状況及び健全化判断比率'!B68)</f>
        <v>大垣衛生施設組合（一般会計）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29</v>
      </c>
      <c r="CP34" s="424"/>
      <c r="CQ34" s="423" t="str">
        <f>IF('各会計、関係団体の財政状況及び健全化判断比率'!BS7="","",'各会計、関係団体の財政状況及び健全化判断比率'!BS7)</f>
        <v>揖斐川町土地開発公社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町営住宅事業特別会計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国民健康保険直診勘定特別会計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IF('各会計、関係団体の財政状況及び健全化判断比率'!B33="","",'各会計、関係団体の財政状況及び健全化判断比率'!B33)</f>
        <v>脛永簡易水道特別会計</v>
      </c>
      <c r="BH35" s="423"/>
      <c r="BI35" s="423"/>
      <c r="BJ35" s="423"/>
      <c r="BK35" s="423"/>
      <c r="BL35" s="423"/>
      <c r="BM35" s="423"/>
      <c r="BN35" s="423"/>
      <c r="BO35" s="423"/>
      <c r="BP35" s="423"/>
      <c r="BQ35" s="423"/>
      <c r="BR35" s="423"/>
      <c r="BS35" s="423"/>
      <c r="BT35" s="423"/>
      <c r="BU35" s="423"/>
      <c r="BV35" s="213"/>
      <c r="BW35" s="424">
        <f t="shared" ref="BW35:BW43" si="2">IF(BY35="","",BW34+1)</f>
        <v>20</v>
      </c>
      <c r="BX35" s="424"/>
      <c r="BY35" s="423" t="str">
        <f>IF('各会計、関係団体の財政状況及び健全化判断比率'!B69="","",'各会計、関係団体の財政状況及び健全化判断比率'!B69)</f>
        <v>揖斐郡養基小学校養基保育所組合（一般会計）</v>
      </c>
      <c r="BZ35" s="423"/>
      <c r="CA35" s="423"/>
      <c r="CB35" s="423"/>
      <c r="CC35" s="423"/>
      <c r="CD35" s="423"/>
      <c r="CE35" s="423"/>
      <c r="CF35" s="423"/>
      <c r="CG35" s="423"/>
      <c r="CH35" s="423"/>
      <c r="CI35" s="423"/>
      <c r="CJ35" s="423"/>
      <c r="CK35" s="423"/>
      <c r="CL35" s="423"/>
      <c r="CM35" s="423"/>
      <c r="CN35" s="213"/>
      <c r="CO35" s="424">
        <f t="shared" ref="CO35:CO43" si="3">IF(CQ35="","",CO34+1)</f>
        <v>30</v>
      </c>
      <c r="CP35" s="424"/>
      <c r="CQ35" s="423" t="str">
        <f>IF('各会計、関係団体の財政状況及び健全化判断比率'!BS8="","",'各会計、関係団体の財政状況及び健全化判断比率'!BS8)</f>
        <v>サンシャイン春日</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杉原地域土地取得等特別会計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IF('各会計、関係団体の財政状況及び健全化判断比率'!B34="","",'各会計、関係団体の財政状況及び健全化判断比率'!B34)</f>
        <v>市場簡易水道特別会計</v>
      </c>
      <c r="BH36" s="423"/>
      <c r="BI36" s="423"/>
      <c r="BJ36" s="423"/>
      <c r="BK36" s="423"/>
      <c r="BL36" s="423"/>
      <c r="BM36" s="423"/>
      <c r="BN36" s="423"/>
      <c r="BO36" s="423"/>
      <c r="BP36" s="423"/>
      <c r="BQ36" s="423"/>
      <c r="BR36" s="423"/>
      <c r="BS36" s="423"/>
      <c r="BT36" s="423"/>
      <c r="BU36" s="423"/>
      <c r="BV36" s="213"/>
      <c r="BW36" s="424">
        <f t="shared" si="2"/>
        <v>21</v>
      </c>
      <c r="BX36" s="424"/>
      <c r="BY36" s="423" t="str">
        <f>IF('各会計、関係団体の財政状況及び健全化判断比率'!B70="","",'各会計、関係団体の財政状況及び健全化判断比率'!B70)</f>
        <v>岐阜県市町村会館組合（一般会計）</v>
      </c>
      <c r="BZ36" s="423"/>
      <c r="CA36" s="423"/>
      <c r="CB36" s="423"/>
      <c r="CC36" s="423"/>
      <c r="CD36" s="423"/>
      <c r="CE36" s="423"/>
      <c r="CF36" s="423"/>
      <c r="CG36" s="423"/>
      <c r="CH36" s="423"/>
      <c r="CI36" s="423"/>
      <c r="CJ36" s="423"/>
      <c r="CK36" s="423"/>
      <c r="CL36" s="423"/>
      <c r="CM36" s="423"/>
      <c r="CN36" s="213"/>
      <c r="CO36" s="424">
        <f t="shared" si="3"/>
        <v>31</v>
      </c>
      <c r="CP36" s="424"/>
      <c r="CQ36" s="423" t="str">
        <f>IF('各会計、関係団体の財政状況及び健全化判断比率'!BS9="","",'各会計、関係団体の財政状況及び健全化判断比率'!BS9)</f>
        <v>いびがわ</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徳山ダム上流域公有地化特別会計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IF('各会計、関係団体の財政状況及び健全化判断比率'!B35="","",'各会計、関係団体の財政状況及び健全化判断比率'!B35)</f>
        <v>谷汲簡易水道特別会計</v>
      </c>
      <c r="BH37" s="423"/>
      <c r="BI37" s="423"/>
      <c r="BJ37" s="423"/>
      <c r="BK37" s="423"/>
      <c r="BL37" s="423"/>
      <c r="BM37" s="423"/>
      <c r="BN37" s="423"/>
      <c r="BO37" s="423"/>
      <c r="BP37" s="423"/>
      <c r="BQ37" s="423"/>
      <c r="BR37" s="423"/>
      <c r="BS37" s="423"/>
      <c r="BT37" s="423"/>
      <c r="BU37" s="423"/>
      <c r="BV37" s="213"/>
      <c r="BW37" s="424">
        <f t="shared" si="2"/>
        <v>22</v>
      </c>
      <c r="BX37" s="424"/>
      <c r="BY37" s="423" t="str">
        <f>IF('各会計、関係団体の財政状況及び健全化判断比率'!B71="","",'各会計、関係団体の財政状況及び健全化判断比率'!B71)</f>
        <v>樫原谷林野組合（一般会計）</v>
      </c>
      <c r="BZ37" s="423"/>
      <c r="CA37" s="423"/>
      <c r="CB37" s="423"/>
      <c r="CC37" s="423"/>
      <c r="CD37" s="423"/>
      <c r="CE37" s="423"/>
      <c r="CF37" s="423"/>
      <c r="CG37" s="423"/>
      <c r="CH37" s="423"/>
      <c r="CI37" s="423"/>
      <c r="CJ37" s="423"/>
      <c r="CK37" s="423"/>
      <c r="CL37" s="423"/>
      <c r="CM37" s="423"/>
      <c r="CN37" s="213"/>
      <c r="CO37" s="424">
        <f t="shared" si="3"/>
        <v>32</v>
      </c>
      <c r="CP37" s="424"/>
      <c r="CQ37" s="423" t="str">
        <f>IF('各会計、関係団体の財政状況及び健全化判断比率'!BS10="","",'各会計、関係団体の財政状況及び健全化判断比率'!BS10)</f>
        <v>樽見鉄道</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地域情報特別会計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14</v>
      </c>
      <c r="BF38" s="424"/>
      <c r="BG38" s="423" t="str">
        <f>IF('各会計、関係団体の財政状況及び健全化判断比率'!B36="","",'各会計、関係団体の財政状況及び健全化判断比率'!B36)</f>
        <v>北部簡易水道特別会計</v>
      </c>
      <c r="BH38" s="423"/>
      <c r="BI38" s="423"/>
      <c r="BJ38" s="423"/>
      <c r="BK38" s="423"/>
      <c r="BL38" s="423"/>
      <c r="BM38" s="423"/>
      <c r="BN38" s="423"/>
      <c r="BO38" s="423"/>
      <c r="BP38" s="423"/>
      <c r="BQ38" s="423"/>
      <c r="BR38" s="423"/>
      <c r="BS38" s="423"/>
      <c r="BT38" s="423"/>
      <c r="BU38" s="423"/>
      <c r="BV38" s="213"/>
      <c r="BW38" s="424">
        <f t="shared" si="2"/>
        <v>23</v>
      </c>
      <c r="BX38" s="424"/>
      <c r="BY38" s="423" t="str">
        <f>IF('各会計、関係団体の財政状況及び健全化判断比率'!B72="","",'各会計、関係団体の財政状況及び健全化判断比率'!B72)</f>
        <v>足打谷林野組合（一般会計）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15</v>
      </c>
      <c r="BF39" s="424"/>
      <c r="BG39" s="423" t="str">
        <f>IF('各会計、関係団体の財政状況及び健全化判断比率'!B37="","",'各会計、関係団体の財政状況及び健全化判断比率'!B37)</f>
        <v>公共下水道事業特別会計</v>
      </c>
      <c r="BH39" s="423"/>
      <c r="BI39" s="423"/>
      <c r="BJ39" s="423"/>
      <c r="BK39" s="423"/>
      <c r="BL39" s="423"/>
      <c r="BM39" s="423"/>
      <c r="BN39" s="423"/>
      <c r="BO39" s="423"/>
      <c r="BP39" s="423"/>
      <c r="BQ39" s="423"/>
      <c r="BR39" s="423"/>
      <c r="BS39" s="423"/>
      <c r="BT39" s="423"/>
      <c r="BU39" s="423"/>
      <c r="BV39" s="213"/>
      <c r="BW39" s="424">
        <f t="shared" si="2"/>
        <v>24</v>
      </c>
      <c r="BX39" s="424"/>
      <c r="BY39" s="423" t="str">
        <f>IF('各会計、関係団体の財政状況及び健全化判断比率'!B73="","",'各会計、関係団体の財政状況及び健全化判断比率'!B73)</f>
        <v>岐阜県市町村職員退職手当組合（一般会計）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f t="shared" si="1"/>
        <v>16</v>
      </c>
      <c r="BF40" s="424"/>
      <c r="BG40" s="423" t="str">
        <f>IF('各会計、関係団体の財政状況及び健全化判断比率'!B38="","",'各会計、関係団体の財政状況及び健全化判断比率'!B38)</f>
        <v>農業集落排水事業特別会計</v>
      </c>
      <c r="BH40" s="423"/>
      <c r="BI40" s="423"/>
      <c r="BJ40" s="423"/>
      <c r="BK40" s="423"/>
      <c r="BL40" s="423"/>
      <c r="BM40" s="423"/>
      <c r="BN40" s="423"/>
      <c r="BO40" s="423"/>
      <c r="BP40" s="423"/>
      <c r="BQ40" s="423"/>
      <c r="BR40" s="423"/>
      <c r="BS40" s="423"/>
      <c r="BT40" s="423"/>
      <c r="BU40" s="423"/>
      <c r="BV40" s="213"/>
      <c r="BW40" s="424">
        <f t="shared" si="2"/>
        <v>25</v>
      </c>
      <c r="BX40" s="424"/>
      <c r="BY40" s="423" t="str">
        <f>IF('各会計、関係団体の財政状況及び健全化判断比率'!B74="","",'各会計、関係団体の財政状況及び健全化判断比率'!B74)</f>
        <v>西濃環境整備組合（一般会計）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f t="shared" si="1"/>
        <v>17</v>
      </c>
      <c r="BF41" s="424"/>
      <c r="BG41" s="423" t="str">
        <f>IF('各会計、関係団体の財政状況及び健全化判断比率'!B39="","",'各会計、関係団体の財政状況及び健全化判断比率'!B39)</f>
        <v>個別排水事業特別会計</v>
      </c>
      <c r="BH41" s="423"/>
      <c r="BI41" s="423"/>
      <c r="BJ41" s="423"/>
      <c r="BK41" s="423"/>
      <c r="BL41" s="423"/>
      <c r="BM41" s="423"/>
      <c r="BN41" s="423"/>
      <c r="BO41" s="423"/>
      <c r="BP41" s="423"/>
      <c r="BQ41" s="423"/>
      <c r="BR41" s="423"/>
      <c r="BS41" s="423"/>
      <c r="BT41" s="423"/>
      <c r="BU41" s="423"/>
      <c r="BV41" s="213"/>
      <c r="BW41" s="424">
        <f t="shared" si="2"/>
        <v>26</v>
      </c>
      <c r="BX41" s="424"/>
      <c r="BY41" s="423" t="str">
        <f>IF('各会計、関係団体の財政状況及び健全化判断比率'!B75="","",'各会計、関係団体の財政状況及び健全化判断比率'!B75)</f>
        <v>揖斐川水防事務組合（一般会計）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f t="shared" si="1"/>
        <v>18</v>
      </c>
      <c r="BF42" s="424"/>
      <c r="BG42" s="423" t="str">
        <f>IF('各会計、関係団体の財政状況及び健全化判断比率'!B40="","",'各会計、関係団体の財政状況及び健全化判断比率'!B40)</f>
        <v>小水力発電事業特別会計</v>
      </c>
      <c r="BH42" s="423"/>
      <c r="BI42" s="423"/>
      <c r="BJ42" s="423"/>
      <c r="BK42" s="423"/>
      <c r="BL42" s="423"/>
      <c r="BM42" s="423"/>
      <c r="BN42" s="423"/>
      <c r="BO42" s="423"/>
      <c r="BP42" s="423"/>
      <c r="BQ42" s="423"/>
      <c r="BR42" s="423"/>
      <c r="BS42" s="423"/>
      <c r="BT42" s="423"/>
      <c r="BU42" s="423"/>
      <c r="BV42" s="213"/>
      <c r="BW42" s="424">
        <f t="shared" si="2"/>
        <v>27</v>
      </c>
      <c r="BX42" s="424"/>
      <c r="BY42" s="423" t="str">
        <f>IF('各会計、関係団体の財政状況及び健全化判断比率'!B76="","",'各会計、関係団体の財政状況及び健全化判断比率'!B76)</f>
        <v>揖斐郡消防組合（一般会計）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28</v>
      </c>
      <c r="BX43" s="424"/>
      <c r="BY43" s="423" t="str">
        <f>IF('各会計、関係団体の財政状況及び健全化判断比率'!B77="","",'各会計、関係団体の財政状況及び健全化判断比率'!B77)</f>
        <v>揖斐広域連合（一般会計）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K4Xp9zXKg/ECIc3rlIfK92YlBDvKMnCIr3mwQc+PMO22orkF1MaWmhz0D4tFfRCLReUSXXIU0rqZZIFYB1jEw==" saltValue="i5i9YrC5hGmB8/wMCWvh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578</v>
      </c>
      <c r="D34" s="1244"/>
      <c r="E34" s="1245"/>
      <c r="F34" s="32">
        <v>4.82</v>
      </c>
      <c r="G34" s="33">
        <v>4.12</v>
      </c>
      <c r="H34" s="33">
        <v>4.46</v>
      </c>
      <c r="I34" s="33">
        <v>4.2699999999999996</v>
      </c>
      <c r="J34" s="34">
        <v>4.53</v>
      </c>
      <c r="K34" s="22"/>
      <c r="L34" s="22"/>
      <c r="M34" s="22"/>
      <c r="N34" s="22"/>
      <c r="O34" s="22"/>
      <c r="P34" s="22"/>
    </row>
    <row r="35" spans="1:16" ht="39" customHeight="1" x14ac:dyDescent="0.15">
      <c r="A35" s="22"/>
      <c r="B35" s="35"/>
      <c r="C35" s="1238" t="s">
        <v>579</v>
      </c>
      <c r="D35" s="1239"/>
      <c r="E35" s="1240"/>
      <c r="F35" s="36">
        <v>4.45</v>
      </c>
      <c r="G35" s="37">
        <v>3.99</v>
      </c>
      <c r="H35" s="37">
        <v>6.42</v>
      </c>
      <c r="I35" s="37">
        <v>9.16</v>
      </c>
      <c r="J35" s="38">
        <v>3.87</v>
      </c>
      <c r="K35" s="22"/>
      <c r="L35" s="22"/>
      <c r="M35" s="22"/>
      <c r="N35" s="22"/>
      <c r="O35" s="22"/>
      <c r="P35" s="22"/>
    </row>
    <row r="36" spans="1:16" ht="39" customHeight="1" x14ac:dyDescent="0.15">
      <c r="A36" s="22"/>
      <c r="B36" s="35"/>
      <c r="C36" s="1238" t="s">
        <v>580</v>
      </c>
      <c r="D36" s="1239"/>
      <c r="E36" s="1240"/>
      <c r="F36" s="36">
        <v>0.51</v>
      </c>
      <c r="G36" s="37">
        <v>0.23</v>
      </c>
      <c r="H36" s="37">
        <v>1.4</v>
      </c>
      <c r="I36" s="37">
        <v>1.28</v>
      </c>
      <c r="J36" s="38">
        <v>1.44</v>
      </c>
      <c r="K36" s="22"/>
      <c r="L36" s="22"/>
      <c r="M36" s="22"/>
      <c r="N36" s="22"/>
      <c r="O36" s="22"/>
      <c r="P36" s="22"/>
    </row>
    <row r="37" spans="1:16" ht="39" customHeight="1" x14ac:dyDescent="0.15">
      <c r="A37" s="22"/>
      <c r="B37" s="35"/>
      <c r="C37" s="1238" t="s">
        <v>581</v>
      </c>
      <c r="D37" s="1239"/>
      <c r="E37" s="1240"/>
      <c r="F37" s="36">
        <v>0.03</v>
      </c>
      <c r="G37" s="37">
        <v>0.02</v>
      </c>
      <c r="H37" s="37">
        <v>0.06</v>
      </c>
      <c r="I37" s="37">
        <v>0.1</v>
      </c>
      <c r="J37" s="38">
        <v>0.08</v>
      </c>
      <c r="K37" s="22"/>
      <c r="L37" s="22"/>
      <c r="M37" s="22"/>
      <c r="N37" s="22"/>
      <c r="O37" s="22"/>
      <c r="P37" s="22"/>
    </row>
    <row r="38" spans="1:16" ht="39" customHeight="1" x14ac:dyDescent="0.15">
      <c r="A38" s="22"/>
      <c r="B38" s="35"/>
      <c r="C38" s="1238" t="s">
        <v>582</v>
      </c>
      <c r="D38" s="1239"/>
      <c r="E38" s="1240"/>
      <c r="F38" s="36">
        <v>0.03</v>
      </c>
      <c r="G38" s="37">
        <v>0.03</v>
      </c>
      <c r="H38" s="37">
        <v>0.03</v>
      </c>
      <c r="I38" s="37">
        <v>0.02</v>
      </c>
      <c r="J38" s="38">
        <v>0.06</v>
      </c>
      <c r="K38" s="22"/>
      <c r="L38" s="22"/>
      <c r="M38" s="22"/>
      <c r="N38" s="22"/>
      <c r="O38" s="22"/>
      <c r="P38" s="22"/>
    </row>
    <row r="39" spans="1:16" ht="39" customHeight="1" x14ac:dyDescent="0.15">
      <c r="A39" s="22"/>
      <c r="B39" s="35"/>
      <c r="C39" s="1238" t="s">
        <v>583</v>
      </c>
      <c r="D39" s="1239"/>
      <c r="E39" s="1240"/>
      <c r="F39" s="36">
        <v>0.02</v>
      </c>
      <c r="G39" s="37">
        <v>0.03</v>
      </c>
      <c r="H39" s="37">
        <v>0.03</v>
      </c>
      <c r="I39" s="37">
        <v>0.03</v>
      </c>
      <c r="J39" s="38">
        <v>0.05</v>
      </c>
      <c r="K39" s="22"/>
      <c r="L39" s="22"/>
      <c r="M39" s="22"/>
      <c r="N39" s="22"/>
      <c r="O39" s="22"/>
      <c r="P39" s="22"/>
    </row>
    <row r="40" spans="1:16" ht="39" customHeight="1" x14ac:dyDescent="0.15">
      <c r="A40" s="22"/>
      <c r="B40" s="35"/>
      <c r="C40" s="1238" t="s">
        <v>584</v>
      </c>
      <c r="D40" s="1239"/>
      <c r="E40" s="1240"/>
      <c r="F40" s="36">
        <v>0.03</v>
      </c>
      <c r="G40" s="37">
        <v>0.03</v>
      </c>
      <c r="H40" s="37">
        <v>0.05</v>
      </c>
      <c r="I40" s="37">
        <v>0.06</v>
      </c>
      <c r="J40" s="38">
        <v>0.04</v>
      </c>
      <c r="K40" s="22"/>
      <c r="L40" s="22"/>
      <c r="M40" s="22"/>
      <c r="N40" s="22"/>
      <c r="O40" s="22"/>
      <c r="P40" s="22"/>
    </row>
    <row r="41" spans="1:16" ht="39" customHeight="1" x14ac:dyDescent="0.15">
      <c r="A41" s="22"/>
      <c r="B41" s="35"/>
      <c r="C41" s="1238" t="s">
        <v>585</v>
      </c>
      <c r="D41" s="1239"/>
      <c r="E41" s="1240"/>
      <c r="F41" s="36">
        <v>0.02</v>
      </c>
      <c r="G41" s="37">
        <v>0.09</v>
      </c>
      <c r="H41" s="37">
        <v>0.11</v>
      </c>
      <c r="I41" s="37">
        <v>0.01</v>
      </c>
      <c r="J41" s="38">
        <v>0.04</v>
      </c>
      <c r="K41" s="22"/>
      <c r="L41" s="22"/>
      <c r="M41" s="22"/>
      <c r="N41" s="22"/>
      <c r="O41" s="22"/>
      <c r="P41" s="22"/>
    </row>
    <row r="42" spans="1:16" ht="39" customHeight="1" x14ac:dyDescent="0.15">
      <c r="A42" s="22"/>
      <c r="B42" s="39"/>
      <c r="C42" s="1238" t="s">
        <v>586</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587</v>
      </c>
      <c r="D43" s="1242"/>
      <c r="E43" s="1243"/>
      <c r="F43" s="41">
        <v>0.67</v>
      </c>
      <c r="G43" s="42">
        <v>0.41</v>
      </c>
      <c r="H43" s="42">
        <v>0.31</v>
      </c>
      <c r="I43" s="42">
        <v>0.41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KU+FvvuU3o44uQ/LNsodzPx9zxAHCgWuQExOSY5Aor1nuPZfltXS1JnV1WKOkY17B/NhmVEUXohxB/vpQ68g==" saltValue="3u+38vsaKAnP/m/7fYWN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1979</v>
      </c>
      <c r="L45" s="60">
        <v>1914</v>
      </c>
      <c r="M45" s="60">
        <v>1917</v>
      </c>
      <c r="N45" s="60">
        <v>1685</v>
      </c>
      <c r="O45" s="61">
        <v>1678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x14ac:dyDescent="0.15">
      <c r="A48" s="48"/>
      <c r="B48" s="1266"/>
      <c r="C48" s="1267"/>
      <c r="D48" s="62"/>
      <c r="E48" s="1248" t="s">
        <v>15</v>
      </c>
      <c r="F48" s="1248"/>
      <c r="G48" s="1248"/>
      <c r="H48" s="1248"/>
      <c r="I48" s="1248"/>
      <c r="J48" s="1249"/>
      <c r="K48" s="63">
        <v>585</v>
      </c>
      <c r="L48" s="64">
        <v>728</v>
      </c>
      <c r="M48" s="64">
        <v>758</v>
      </c>
      <c r="N48" s="64">
        <v>758</v>
      </c>
      <c r="O48" s="65">
        <v>696</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128</v>
      </c>
      <c r="L49" s="64">
        <v>123</v>
      </c>
      <c r="M49" s="64">
        <v>99</v>
      </c>
      <c r="N49" s="64">
        <v>96</v>
      </c>
      <c r="O49" s="65">
        <v>88</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529</v>
      </c>
      <c r="L50" s="64" t="s">
        <v>529</v>
      </c>
      <c r="M50" s="64" t="s">
        <v>529</v>
      </c>
      <c r="N50" s="64" t="s">
        <v>529</v>
      </c>
      <c r="O50" s="65" t="s">
        <v>529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529</v>
      </c>
      <c r="L51" s="64" t="s">
        <v>529</v>
      </c>
      <c r="M51" s="64" t="s">
        <v>529</v>
      </c>
      <c r="N51" s="64" t="s">
        <v>529</v>
      </c>
      <c r="O51" s="65" t="s">
        <v>529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2251</v>
      </c>
      <c r="L52" s="64">
        <v>2125</v>
      </c>
      <c r="M52" s="64">
        <v>2101</v>
      </c>
      <c r="N52" s="64">
        <v>1962</v>
      </c>
      <c r="O52" s="65">
        <v>1958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441</v>
      </c>
      <c r="L53" s="69">
        <v>640</v>
      </c>
      <c r="M53" s="69">
        <v>673</v>
      </c>
      <c r="N53" s="69">
        <v>577</v>
      </c>
      <c r="O53" s="70">
        <v>504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628</v>
      </c>
      <c r="L57" s="83" t="s">
        <v>628</v>
      </c>
      <c r="M57" s="83" t="s">
        <v>629</v>
      </c>
      <c r="N57" s="83" t="s">
        <v>629</v>
      </c>
      <c r="O57" s="84" t="s">
        <v>628</v>
      </c>
    </row>
    <row r="58" spans="1:21" ht="31.5" customHeight="1" thickBot="1" x14ac:dyDescent="0.2">
      <c r="B58" s="1256"/>
      <c r="C58" s="1257"/>
      <c r="D58" s="1261" t="s">
        <v>27</v>
      </c>
      <c r="E58" s="1262"/>
      <c r="F58" s="1262"/>
      <c r="G58" s="1262"/>
      <c r="H58" s="1262"/>
      <c r="I58" s="1262"/>
      <c r="J58" s="1263"/>
      <c r="K58" s="85" t="s">
        <v>628</v>
      </c>
      <c r="L58" s="86" t="s">
        <v>629</v>
      </c>
      <c r="M58" s="86" t="s">
        <v>628</v>
      </c>
      <c r="N58" s="86" t="s">
        <v>629</v>
      </c>
      <c r="O58" s="87" t="s">
        <v>629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n1fe5U7WDBu4/uDzF8KQvEnWUnphSkn2QPHYizFTdU1I0CzwP2Xywyw60rma4v7nwtsMLqlfZx2sTTTit8Cg==" saltValue="53+nBgnn0xUmLBdnMfqj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4" t="s">
        <v>30</v>
      </c>
      <c r="C41" s="1285"/>
      <c r="D41" s="101"/>
      <c r="E41" s="1286" t="s">
        <v>31</v>
      </c>
      <c r="F41" s="1286"/>
      <c r="G41" s="1286"/>
      <c r="H41" s="1287"/>
      <c r="I41" s="102">
        <v>17362</v>
      </c>
      <c r="J41" s="103">
        <v>16798</v>
      </c>
      <c r="K41" s="103">
        <v>16290</v>
      </c>
      <c r="L41" s="103">
        <v>15431</v>
      </c>
      <c r="M41" s="104">
        <v>14592</v>
      </c>
    </row>
    <row r="42" spans="2:13" ht="27.75" customHeight="1" x14ac:dyDescent="0.15">
      <c r="B42" s="1274"/>
      <c r="C42" s="1275"/>
      <c r="D42" s="105"/>
      <c r="E42" s="1278" t="s">
        <v>32</v>
      </c>
      <c r="F42" s="1278"/>
      <c r="G42" s="1278"/>
      <c r="H42" s="1279"/>
      <c r="I42" s="106" t="s">
        <v>529</v>
      </c>
      <c r="J42" s="107" t="s">
        <v>529</v>
      </c>
      <c r="K42" s="107" t="s">
        <v>529</v>
      </c>
      <c r="L42" s="107" t="s">
        <v>529</v>
      </c>
      <c r="M42" s="108" t="s">
        <v>529</v>
      </c>
    </row>
    <row r="43" spans="2:13" ht="27.75" customHeight="1" x14ac:dyDescent="0.15">
      <c r="B43" s="1274"/>
      <c r="C43" s="1275"/>
      <c r="D43" s="105"/>
      <c r="E43" s="1278" t="s">
        <v>33</v>
      </c>
      <c r="F43" s="1278"/>
      <c r="G43" s="1278"/>
      <c r="H43" s="1279"/>
      <c r="I43" s="106">
        <v>7369</v>
      </c>
      <c r="J43" s="107">
        <v>7761</v>
      </c>
      <c r="K43" s="107">
        <v>8000</v>
      </c>
      <c r="L43" s="107">
        <v>9023</v>
      </c>
      <c r="M43" s="108">
        <v>8788</v>
      </c>
    </row>
    <row r="44" spans="2:13" ht="27.75" customHeight="1" x14ac:dyDescent="0.15">
      <c r="B44" s="1274"/>
      <c r="C44" s="1275"/>
      <c r="D44" s="105"/>
      <c r="E44" s="1278" t="s">
        <v>34</v>
      </c>
      <c r="F44" s="1278"/>
      <c r="G44" s="1278"/>
      <c r="H44" s="1279"/>
      <c r="I44" s="106">
        <v>736</v>
      </c>
      <c r="J44" s="107">
        <v>696</v>
      </c>
      <c r="K44" s="107">
        <v>678</v>
      </c>
      <c r="L44" s="107">
        <v>622</v>
      </c>
      <c r="M44" s="108">
        <v>534</v>
      </c>
    </row>
    <row r="45" spans="2:13" ht="27.75" customHeight="1" x14ac:dyDescent="0.15">
      <c r="B45" s="1274"/>
      <c r="C45" s="1275"/>
      <c r="D45" s="105"/>
      <c r="E45" s="1278" t="s">
        <v>35</v>
      </c>
      <c r="F45" s="1278"/>
      <c r="G45" s="1278"/>
      <c r="H45" s="1279"/>
      <c r="I45" s="106">
        <v>1870</v>
      </c>
      <c r="J45" s="107">
        <v>2069</v>
      </c>
      <c r="K45" s="107">
        <v>2133</v>
      </c>
      <c r="L45" s="107">
        <v>2180</v>
      </c>
      <c r="M45" s="108">
        <v>2051</v>
      </c>
    </row>
    <row r="46" spans="2:13" ht="27.75" customHeight="1" x14ac:dyDescent="0.15">
      <c r="B46" s="1274"/>
      <c r="C46" s="1275"/>
      <c r="D46" s="109"/>
      <c r="E46" s="1278" t="s">
        <v>36</v>
      </c>
      <c r="F46" s="1278"/>
      <c r="G46" s="1278"/>
      <c r="H46" s="1279"/>
      <c r="I46" s="106">
        <v>314</v>
      </c>
      <c r="J46" s="107">
        <v>407</v>
      </c>
      <c r="K46" s="107">
        <v>173</v>
      </c>
      <c r="L46" s="107">
        <v>174</v>
      </c>
      <c r="M46" s="108">
        <v>175</v>
      </c>
    </row>
    <row r="47" spans="2:13" ht="27.75" customHeight="1" x14ac:dyDescent="0.15">
      <c r="B47" s="1274"/>
      <c r="C47" s="1275"/>
      <c r="D47" s="110"/>
      <c r="E47" s="1288" t="s">
        <v>37</v>
      </c>
      <c r="F47" s="1289"/>
      <c r="G47" s="1289"/>
      <c r="H47" s="1290"/>
      <c r="I47" s="106" t="s">
        <v>529</v>
      </c>
      <c r="J47" s="107" t="s">
        <v>529</v>
      </c>
      <c r="K47" s="107" t="s">
        <v>529</v>
      </c>
      <c r="L47" s="107" t="s">
        <v>529</v>
      </c>
      <c r="M47" s="108" t="s">
        <v>529</v>
      </c>
    </row>
    <row r="48" spans="2:13" ht="27.75" customHeight="1" x14ac:dyDescent="0.15">
      <c r="B48" s="1274"/>
      <c r="C48" s="1275"/>
      <c r="D48" s="105"/>
      <c r="E48" s="1278" t="s">
        <v>38</v>
      </c>
      <c r="F48" s="1278"/>
      <c r="G48" s="1278"/>
      <c r="H48" s="1279"/>
      <c r="I48" s="106" t="s">
        <v>529</v>
      </c>
      <c r="J48" s="107" t="s">
        <v>529</v>
      </c>
      <c r="K48" s="107" t="s">
        <v>529</v>
      </c>
      <c r="L48" s="107" t="s">
        <v>529</v>
      </c>
      <c r="M48" s="108" t="s">
        <v>529</v>
      </c>
    </row>
    <row r="49" spans="2:13" ht="27.75" customHeight="1" x14ac:dyDescent="0.15">
      <c r="B49" s="1276"/>
      <c r="C49" s="1277"/>
      <c r="D49" s="105"/>
      <c r="E49" s="1278" t="s">
        <v>39</v>
      </c>
      <c r="F49" s="1278"/>
      <c r="G49" s="1278"/>
      <c r="H49" s="1279"/>
      <c r="I49" s="106" t="s">
        <v>529</v>
      </c>
      <c r="J49" s="107" t="s">
        <v>529</v>
      </c>
      <c r="K49" s="107" t="s">
        <v>529</v>
      </c>
      <c r="L49" s="107" t="s">
        <v>529</v>
      </c>
      <c r="M49" s="108" t="s">
        <v>529</v>
      </c>
    </row>
    <row r="50" spans="2:13" ht="27.75" customHeight="1" x14ac:dyDescent="0.15">
      <c r="B50" s="1272" t="s">
        <v>40</v>
      </c>
      <c r="C50" s="1273"/>
      <c r="D50" s="111"/>
      <c r="E50" s="1278" t="s">
        <v>41</v>
      </c>
      <c r="F50" s="1278"/>
      <c r="G50" s="1278"/>
      <c r="H50" s="1279"/>
      <c r="I50" s="106">
        <v>9958</v>
      </c>
      <c r="J50" s="107">
        <v>9347</v>
      </c>
      <c r="K50" s="107">
        <v>8959</v>
      </c>
      <c r="L50" s="107">
        <v>8621</v>
      </c>
      <c r="M50" s="108">
        <v>8674</v>
      </c>
    </row>
    <row r="51" spans="2:13" ht="27.75" customHeight="1" x14ac:dyDescent="0.15">
      <c r="B51" s="1274"/>
      <c r="C51" s="1275"/>
      <c r="D51" s="105"/>
      <c r="E51" s="1278" t="s">
        <v>42</v>
      </c>
      <c r="F51" s="1278"/>
      <c r="G51" s="1278"/>
      <c r="H51" s="1279"/>
      <c r="I51" s="106">
        <v>381</v>
      </c>
      <c r="J51" s="107">
        <v>341</v>
      </c>
      <c r="K51" s="107">
        <v>305</v>
      </c>
      <c r="L51" s="107">
        <v>272</v>
      </c>
      <c r="M51" s="108">
        <v>198</v>
      </c>
    </row>
    <row r="52" spans="2:13" ht="27.75" customHeight="1" x14ac:dyDescent="0.15">
      <c r="B52" s="1276"/>
      <c r="C52" s="1277"/>
      <c r="D52" s="105"/>
      <c r="E52" s="1278" t="s">
        <v>43</v>
      </c>
      <c r="F52" s="1278"/>
      <c r="G52" s="1278"/>
      <c r="H52" s="1279"/>
      <c r="I52" s="106">
        <v>20144</v>
      </c>
      <c r="J52" s="107">
        <v>20399</v>
      </c>
      <c r="K52" s="107">
        <v>19842</v>
      </c>
      <c r="L52" s="107">
        <v>19388</v>
      </c>
      <c r="M52" s="108">
        <v>18967</v>
      </c>
    </row>
    <row r="53" spans="2:13" ht="27.75" customHeight="1" thickBot="1" x14ac:dyDescent="0.2">
      <c r="B53" s="1280" t="s">
        <v>44</v>
      </c>
      <c r="C53" s="1281"/>
      <c r="D53" s="112"/>
      <c r="E53" s="1282" t="s">
        <v>45</v>
      </c>
      <c r="F53" s="1282"/>
      <c r="G53" s="1282"/>
      <c r="H53" s="1283"/>
      <c r="I53" s="113">
        <v>-2831</v>
      </c>
      <c r="J53" s="114">
        <v>-2356</v>
      </c>
      <c r="K53" s="114">
        <v>-1832</v>
      </c>
      <c r="L53" s="114">
        <v>-850</v>
      </c>
      <c r="M53" s="115">
        <v>-1697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9N3fUajsK9NkfhDDFBCUstAYhSjMQeuPtwXu7tf32IkacJw57q6x9TSr5qdOR0G990RDB/I4U8dhz2eV8+K5w==" saltValue="RbpLhjIq92rkk4+DfXif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2611</v>
      </c>
      <c r="G55" s="127">
        <v>2639</v>
      </c>
      <c r="H55" s="128">
        <v>3032</v>
      </c>
    </row>
    <row r="56" spans="2:8" ht="52.5" customHeight="1" x14ac:dyDescent="0.15">
      <c r="B56" s="129"/>
      <c r="C56" s="1301" t="s">
        <v>49</v>
      </c>
      <c r="D56" s="1301"/>
      <c r="E56" s="1302"/>
      <c r="F56" s="130">
        <v>668</v>
      </c>
      <c r="G56" s="130">
        <v>499</v>
      </c>
      <c r="H56" s="131">
        <v>309</v>
      </c>
    </row>
    <row r="57" spans="2:8" ht="53.25" customHeight="1" x14ac:dyDescent="0.15">
      <c r="B57" s="129"/>
      <c r="C57" s="1303" t="s">
        <v>50</v>
      </c>
      <c r="D57" s="1303"/>
      <c r="E57" s="1304"/>
      <c r="F57" s="132">
        <v>7106</v>
      </c>
      <c r="G57" s="132">
        <v>6867</v>
      </c>
      <c r="H57" s="133">
        <v>6671</v>
      </c>
    </row>
    <row r="58" spans="2:8" ht="45.75" customHeight="1" x14ac:dyDescent="0.15">
      <c r="B58" s="134"/>
      <c r="C58" s="1291" t="s">
        <v>630</v>
      </c>
      <c r="D58" s="1292"/>
      <c r="E58" s="1293"/>
      <c r="F58" s="135">
        <v>3210</v>
      </c>
      <c r="G58" s="135">
        <v>3134</v>
      </c>
      <c r="H58" s="136">
        <v>3036</v>
      </c>
    </row>
    <row r="59" spans="2:8" ht="45.75" customHeight="1" x14ac:dyDescent="0.15">
      <c r="B59" s="134"/>
      <c r="C59" s="1291" t="s">
        <v>631</v>
      </c>
      <c r="D59" s="1292"/>
      <c r="E59" s="1293"/>
      <c r="F59" s="135">
        <v>2011</v>
      </c>
      <c r="G59" s="135">
        <v>2012</v>
      </c>
      <c r="H59" s="136">
        <v>2012</v>
      </c>
    </row>
    <row r="60" spans="2:8" ht="45.75" customHeight="1" x14ac:dyDescent="0.15">
      <c r="B60" s="134"/>
      <c r="C60" s="1291" t="s">
        <v>632</v>
      </c>
      <c r="D60" s="1292"/>
      <c r="E60" s="1293"/>
      <c r="F60" s="135">
        <v>838</v>
      </c>
      <c r="G60" s="135">
        <v>764</v>
      </c>
      <c r="H60" s="136">
        <v>754</v>
      </c>
    </row>
    <row r="61" spans="2:8" ht="45.75" customHeight="1" x14ac:dyDescent="0.15">
      <c r="B61" s="134"/>
      <c r="C61" s="1291" t="s">
        <v>633</v>
      </c>
      <c r="D61" s="1292"/>
      <c r="E61" s="1293"/>
      <c r="F61" s="135">
        <v>388</v>
      </c>
      <c r="G61" s="135">
        <v>313</v>
      </c>
      <c r="H61" s="136">
        <v>241</v>
      </c>
    </row>
    <row r="62" spans="2:8" ht="45.75" customHeight="1" thickBot="1" x14ac:dyDescent="0.2">
      <c r="B62" s="137"/>
      <c r="C62" s="1294" t="s">
        <v>634</v>
      </c>
      <c r="D62" s="1295"/>
      <c r="E62" s="1296"/>
      <c r="F62" s="138">
        <v>147</v>
      </c>
      <c r="G62" s="138">
        <v>146</v>
      </c>
      <c r="H62" s="139">
        <v>144</v>
      </c>
    </row>
    <row r="63" spans="2:8" ht="52.5" customHeight="1" thickBot="1" x14ac:dyDescent="0.2">
      <c r="B63" s="140"/>
      <c r="C63" s="1297" t="s">
        <v>51</v>
      </c>
      <c r="D63" s="1297"/>
      <c r="E63" s="1298"/>
      <c r="F63" s="141">
        <v>10385</v>
      </c>
      <c r="G63" s="141">
        <v>10004</v>
      </c>
      <c r="H63" s="142">
        <v>10012</v>
      </c>
    </row>
    <row r="64" spans="2:8" ht="15" customHeight="1" x14ac:dyDescent="0.15"/>
    <row r="65" ht="0" hidden="1" customHeight="1" x14ac:dyDescent="0.15"/>
    <row r="66" ht="0" hidden="1" customHeight="1" x14ac:dyDescent="0.15"/>
  </sheetData>
  <sheetProtection algorithmName="SHA-512" hashValue="qpcfdfv0IMCRLCve4UfegaNpLG24WHmN3KjvtMBddzUBeV7ziEm3TttJYhIUsBxLiFF+R8tUW6k0KSvj7Dc2kw==" saltValue="xFQDXIkmewWeOoZd0ZWU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48" sqref="AN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638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571</v>
      </c>
      <c r="BQ50" s="1310"/>
      <c r="BR50" s="1310"/>
      <c r="BS50" s="1310"/>
      <c r="BT50" s="1310"/>
      <c r="BU50" s="1310"/>
      <c r="BV50" s="1310"/>
      <c r="BW50" s="1310"/>
      <c r="BX50" s="1310" t="s">
        <v>572</v>
      </c>
      <c r="BY50" s="1310"/>
      <c r="BZ50" s="1310"/>
      <c r="CA50" s="1310"/>
      <c r="CB50" s="1310"/>
      <c r="CC50" s="1310"/>
      <c r="CD50" s="1310"/>
      <c r="CE50" s="1310"/>
      <c r="CF50" s="1310" t="s">
        <v>573</v>
      </c>
      <c r="CG50" s="1310"/>
      <c r="CH50" s="1310"/>
      <c r="CI50" s="1310"/>
      <c r="CJ50" s="1310"/>
      <c r="CK50" s="1310"/>
      <c r="CL50" s="1310"/>
      <c r="CM50" s="1310"/>
      <c r="CN50" s="1310" t="s">
        <v>574</v>
      </c>
      <c r="CO50" s="1310"/>
      <c r="CP50" s="1310"/>
      <c r="CQ50" s="1310"/>
      <c r="CR50" s="1310"/>
      <c r="CS50" s="1310"/>
      <c r="CT50" s="1310"/>
      <c r="CU50" s="1310"/>
      <c r="CV50" s="1310" t="s">
        <v>575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640</v>
      </c>
      <c r="AO51" s="1308"/>
      <c r="AP51" s="1308"/>
      <c r="AQ51" s="1308"/>
      <c r="AR51" s="1308"/>
      <c r="AS51" s="1308"/>
      <c r="AT51" s="1308"/>
      <c r="AU51" s="1308"/>
      <c r="AV51" s="1308"/>
      <c r="AW51" s="1308"/>
      <c r="AX51" s="1308"/>
      <c r="AY51" s="1308"/>
      <c r="AZ51" s="1308"/>
      <c r="BA51" s="1308"/>
      <c r="BB51" s="1308" t="s">
        <v>641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642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46.9</v>
      </c>
      <c r="BY53" s="1305"/>
      <c r="BZ53" s="1305"/>
      <c r="CA53" s="1305"/>
      <c r="CB53" s="1305"/>
      <c r="CC53" s="1305"/>
      <c r="CD53" s="1305"/>
      <c r="CE53" s="1305"/>
      <c r="CF53" s="1305">
        <v>53.4</v>
      </c>
      <c r="CG53" s="1305"/>
      <c r="CH53" s="1305"/>
      <c r="CI53" s="1305"/>
      <c r="CJ53" s="1305"/>
      <c r="CK53" s="1305"/>
      <c r="CL53" s="1305"/>
      <c r="CM53" s="1305"/>
      <c r="CN53" s="1305">
        <v>55.6</v>
      </c>
      <c r="CO53" s="1305"/>
      <c r="CP53" s="1305"/>
      <c r="CQ53" s="1305"/>
      <c r="CR53" s="1305"/>
      <c r="CS53" s="1305"/>
      <c r="CT53" s="1305"/>
      <c r="CU53" s="1305"/>
      <c r="CV53" s="1305">
        <v>57.8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643</v>
      </c>
      <c r="AO55" s="1310"/>
      <c r="AP55" s="1310"/>
      <c r="AQ55" s="1310"/>
      <c r="AR55" s="1310"/>
      <c r="AS55" s="1310"/>
      <c r="AT55" s="1310"/>
      <c r="AU55" s="1310"/>
      <c r="AV55" s="1310"/>
      <c r="AW55" s="1310"/>
      <c r="AX55" s="1310"/>
      <c r="AY55" s="1310"/>
      <c r="AZ55" s="1310"/>
      <c r="BA55" s="1310"/>
      <c r="BB55" s="1308" t="s">
        <v>641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20.2</v>
      </c>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642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54.5</v>
      </c>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644</v>
      </c>
    </row>
    <row r="64" spans="1:109" x14ac:dyDescent="0.15">
      <c r="B64" s="394"/>
      <c r="G64" s="401"/>
      <c r="I64" s="414"/>
      <c r="J64" s="414"/>
      <c r="K64" s="414"/>
      <c r="L64" s="414"/>
      <c r="M64" s="414"/>
      <c r="N64" s="415"/>
      <c r="AM64" s="401"/>
      <c r="AN64" s="401" t="s">
        <v>637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645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571</v>
      </c>
      <c r="BQ72" s="1310"/>
      <c r="BR72" s="1310"/>
      <c r="BS72" s="1310"/>
      <c r="BT72" s="1310"/>
      <c r="BU72" s="1310"/>
      <c r="BV72" s="1310"/>
      <c r="BW72" s="1310"/>
      <c r="BX72" s="1310" t="s">
        <v>572</v>
      </c>
      <c r="BY72" s="1310"/>
      <c r="BZ72" s="1310"/>
      <c r="CA72" s="1310"/>
      <c r="CB72" s="1310"/>
      <c r="CC72" s="1310"/>
      <c r="CD72" s="1310"/>
      <c r="CE72" s="1310"/>
      <c r="CF72" s="1310" t="s">
        <v>573</v>
      </c>
      <c r="CG72" s="1310"/>
      <c r="CH72" s="1310"/>
      <c r="CI72" s="1310"/>
      <c r="CJ72" s="1310"/>
      <c r="CK72" s="1310"/>
      <c r="CL72" s="1310"/>
      <c r="CM72" s="1310"/>
      <c r="CN72" s="1310" t="s">
        <v>574</v>
      </c>
      <c r="CO72" s="1310"/>
      <c r="CP72" s="1310"/>
      <c r="CQ72" s="1310"/>
      <c r="CR72" s="1310"/>
      <c r="CS72" s="1310"/>
      <c r="CT72" s="1310"/>
      <c r="CU72" s="1310"/>
      <c r="CV72" s="1310" t="s">
        <v>575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640</v>
      </c>
      <c r="AO73" s="1308"/>
      <c r="AP73" s="1308"/>
      <c r="AQ73" s="1308"/>
      <c r="AR73" s="1308"/>
      <c r="AS73" s="1308"/>
      <c r="AT73" s="1308"/>
      <c r="AU73" s="1308"/>
      <c r="AV73" s="1308"/>
      <c r="AW73" s="1308"/>
      <c r="AX73" s="1308"/>
      <c r="AY73" s="1308"/>
      <c r="AZ73" s="1308"/>
      <c r="BA73" s="1308"/>
      <c r="BB73" s="1308" t="s">
        <v>641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646</v>
      </c>
      <c r="BC75" s="1308"/>
      <c r="BD75" s="1308"/>
      <c r="BE75" s="1308"/>
      <c r="BF75" s="1308"/>
      <c r="BG75" s="1308"/>
      <c r="BH75" s="1308"/>
      <c r="BI75" s="1308"/>
      <c r="BJ75" s="1308"/>
      <c r="BK75" s="1308"/>
      <c r="BL75" s="1308"/>
      <c r="BM75" s="1308"/>
      <c r="BN75" s="1308"/>
      <c r="BO75" s="1308"/>
      <c r="BP75" s="1305">
        <v>6.5</v>
      </c>
      <c r="BQ75" s="1305"/>
      <c r="BR75" s="1305"/>
      <c r="BS75" s="1305"/>
      <c r="BT75" s="1305"/>
      <c r="BU75" s="1305"/>
      <c r="BV75" s="1305"/>
      <c r="BW75" s="1305"/>
      <c r="BX75" s="1305">
        <v>6.7</v>
      </c>
      <c r="BY75" s="1305"/>
      <c r="BZ75" s="1305"/>
      <c r="CA75" s="1305"/>
      <c r="CB75" s="1305"/>
      <c r="CC75" s="1305"/>
      <c r="CD75" s="1305"/>
      <c r="CE75" s="1305"/>
      <c r="CF75" s="1305">
        <v>7</v>
      </c>
      <c r="CG75" s="1305"/>
      <c r="CH75" s="1305"/>
      <c r="CI75" s="1305"/>
      <c r="CJ75" s="1305"/>
      <c r="CK75" s="1305"/>
      <c r="CL75" s="1305"/>
      <c r="CM75" s="1305"/>
      <c r="CN75" s="1305">
        <v>7.7</v>
      </c>
      <c r="CO75" s="1305"/>
      <c r="CP75" s="1305"/>
      <c r="CQ75" s="1305"/>
      <c r="CR75" s="1305"/>
      <c r="CS75" s="1305"/>
      <c r="CT75" s="1305"/>
      <c r="CU75" s="1305"/>
      <c r="CV75" s="1305">
        <v>7.4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643</v>
      </c>
      <c r="AO77" s="1310"/>
      <c r="AP77" s="1310"/>
      <c r="AQ77" s="1310"/>
      <c r="AR77" s="1310"/>
      <c r="AS77" s="1310"/>
      <c r="AT77" s="1310"/>
      <c r="AU77" s="1310"/>
      <c r="AV77" s="1310"/>
      <c r="AW77" s="1310"/>
      <c r="AX77" s="1310"/>
      <c r="AY77" s="1310"/>
      <c r="AZ77" s="1310"/>
      <c r="BA77" s="1310"/>
      <c r="BB77" s="1308" t="s">
        <v>641</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646</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A8ks37wywnLDSFLSO9iYrD2iPterp7ybuQezbom//IDXiP+j6Kd8dSRDBTBefZOzgq410ELeA9CIXQrJRP44g==" saltValue="ncXa6XJGxpu5JbEm5tt9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F90" zoomScale="75" zoomScaleNormal="75" zoomScaleSheetLayoutView="70" workbookViewId="0">
      <selection activeCell="AN48" sqref="AN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wxWV04FnSj7vE3a4pk/ILISrrQ0sMgbOIHUBZF8x9hSCP2nIrb9vg2sJ0CU7gxBr+ZsJCQJN/35/iVVQ4JhFQ==" saltValue="IVYmPFSm+cKbchJmeKQu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election activeCell="AN48" sqref="AN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Pp2zMAlsTsGtEDSU2qEsVccCFQuAuhSOV4zbpBnbNePWspOObzaSCBu6TYpR+R+bNRgOIwGd2tdJ8VN5RntfA==" saltValue="4DqmI0ulKSzv4yezFsYH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159123</v>
      </c>
      <c r="E3" s="161"/>
      <c r="F3" s="162">
        <v>53292</v>
      </c>
      <c r="G3" s="163"/>
      <c r="H3" s="164"/>
    </row>
    <row r="4" spans="1:8" x14ac:dyDescent="0.15">
      <c r="A4" s="165"/>
      <c r="B4" s="166"/>
      <c r="C4" s="167"/>
      <c r="D4" s="168">
        <v>43452</v>
      </c>
      <c r="E4" s="169"/>
      <c r="F4" s="170">
        <v>28900</v>
      </c>
      <c r="G4" s="171"/>
      <c r="H4" s="172"/>
    </row>
    <row r="5" spans="1:8" x14ac:dyDescent="0.15">
      <c r="A5" s="153" t="s">
        <v>563</v>
      </c>
      <c r="B5" s="158"/>
      <c r="C5" s="159"/>
      <c r="D5" s="160">
        <v>157920</v>
      </c>
      <c r="E5" s="161"/>
      <c r="F5" s="162">
        <v>56894</v>
      </c>
      <c r="G5" s="163"/>
      <c r="H5" s="164"/>
    </row>
    <row r="6" spans="1:8" x14ac:dyDescent="0.15">
      <c r="A6" s="165"/>
      <c r="B6" s="166"/>
      <c r="C6" s="167"/>
      <c r="D6" s="168">
        <v>76264</v>
      </c>
      <c r="E6" s="169"/>
      <c r="F6" s="170">
        <v>32548</v>
      </c>
      <c r="G6" s="171"/>
      <c r="H6" s="172"/>
    </row>
    <row r="7" spans="1:8" x14ac:dyDescent="0.15">
      <c r="A7" s="153" t="s">
        <v>564</v>
      </c>
      <c r="B7" s="158"/>
      <c r="C7" s="159"/>
      <c r="D7" s="160">
        <v>152484</v>
      </c>
      <c r="E7" s="161"/>
      <c r="F7" s="162">
        <v>57122</v>
      </c>
      <c r="G7" s="163"/>
      <c r="H7" s="164"/>
    </row>
    <row r="8" spans="1:8" x14ac:dyDescent="0.15">
      <c r="A8" s="165"/>
      <c r="B8" s="166"/>
      <c r="C8" s="167"/>
      <c r="D8" s="168">
        <v>99994</v>
      </c>
      <c r="E8" s="169"/>
      <c r="F8" s="170">
        <v>36191</v>
      </c>
      <c r="G8" s="171"/>
      <c r="H8" s="172"/>
    </row>
    <row r="9" spans="1:8" x14ac:dyDescent="0.15">
      <c r="A9" s="153" t="s">
        <v>565</v>
      </c>
      <c r="B9" s="158"/>
      <c r="C9" s="159"/>
      <c r="D9" s="160">
        <v>77156</v>
      </c>
      <c r="E9" s="161"/>
      <c r="F9" s="162">
        <v>53655</v>
      </c>
      <c r="G9" s="163"/>
      <c r="H9" s="164"/>
    </row>
    <row r="10" spans="1:8" x14ac:dyDescent="0.15">
      <c r="A10" s="165"/>
      <c r="B10" s="166"/>
      <c r="C10" s="167"/>
      <c r="D10" s="168">
        <v>47508</v>
      </c>
      <c r="E10" s="169"/>
      <c r="F10" s="170">
        <v>32719</v>
      </c>
      <c r="G10" s="171"/>
      <c r="H10" s="172"/>
    </row>
    <row r="11" spans="1:8" x14ac:dyDescent="0.15">
      <c r="A11" s="153" t="s">
        <v>566</v>
      </c>
      <c r="B11" s="158"/>
      <c r="C11" s="159"/>
      <c r="D11" s="160">
        <v>88619</v>
      </c>
      <c r="E11" s="161"/>
      <c r="F11" s="162">
        <v>53869</v>
      </c>
      <c r="G11" s="163"/>
      <c r="H11" s="164"/>
    </row>
    <row r="12" spans="1:8" x14ac:dyDescent="0.15">
      <c r="A12" s="165"/>
      <c r="B12" s="166"/>
      <c r="C12" s="173"/>
      <c r="D12" s="168">
        <v>49686</v>
      </c>
      <c r="E12" s="169"/>
      <c r="F12" s="170">
        <v>35046</v>
      </c>
      <c r="G12" s="171"/>
      <c r="H12" s="172"/>
    </row>
    <row r="13" spans="1:8" x14ac:dyDescent="0.15">
      <c r="A13" s="153"/>
      <c r="B13" s="158"/>
      <c r="C13" s="174"/>
      <c r="D13" s="175">
        <v>127060</v>
      </c>
      <c r="E13" s="176"/>
      <c r="F13" s="177">
        <v>54966</v>
      </c>
      <c r="G13" s="178"/>
      <c r="H13" s="164"/>
    </row>
    <row r="14" spans="1:8" x14ac:dyDescent="0.15">
      <c r="A14" s="165"/>
      <c r="B14" s="166"/>
      <c r="C14" s="167"/>
      <c r="D14" s="168">
        <v>63381</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4.57</v>
      </c>
      <c r="C19" s="179">
        <f>ROUND(VALUE(SUBSTITUTE(実質収支比率等に係る経年分析!G$48,"▲","-")),2)</f>
        <v>3.08</v>
      </c>
      <c r="D19" s="179">
        <f>ROUND(VALUE(SUBSTITUTE(実質収支比率等に係る経年分析!H$48,"▲","-")),2)</f>
        <v>6.51</v>
      </c>
      <c r="E19" s="179">
        <f>ROUND(VALUE(SUBSTITUTE(実質収支比率等に係る経年分析!I$48,"▲","-")),2)</f>
        <v>9.3000000000000007</v>
      </c>
      <c r="F19" s="179">
        <f>ROUND(VALUE(SUBSTITUTE(実質収支比率等に係る経年分析!J$48,"▲","-")),2)</f>
        <v>3.97</v>
      </c>
    </row>
    <row r="20" spans="1:11" x14ac:dyDescent="0.15">
      <c r="A20" s="179" t="s">
        <v>55</v>
      </c>
      <c r="B20" s="179">
        <f>ROUND(VALUE(SUBSTITUTE(実質収支比率等に係る経年分析!F$47,"▲","-")),2)</f>
        <v>23.13</v>
      </c>
      <c r="C20" s="179">
        <f>ROUND(VALUE(SUBSTITUTE(実質収支比率等に係る経年分析!G$47,"▲","-")),2)</f>
        <v>24.63</v>
      </c>
      <c r="D20" s="179">
        <f>ROUND(VALUE(SUBSTITUTE(実質収支比率等に係る経年分析!H$47,"▲","-")),2)</f>
        <v>25.67</v>
      </c>
      <c r="E20" s="179">
        <f>ROUND(VALUE(SUBSTITUTE(実質収支比率等に係る経年分析!I$47,"▲","-")),2)</f>
        <v>27.32</v>
      </c>
      <c r="F20" s="179">
        <f>ROUND(VALUE(SUBSTITUTE(実質収支比率等に係る経年分析!J$47,"▲","-")),2)</f>
        <v>32.119999999999997</v>
      </c>
    </row>
    <row r="21" spans="1:11" x14ac:dyDescent="0.15">
      <c r="A21" s="179" t="s">
        <v>56</v>
      </c>
      <c r="B21" s="179">
        <f>IF(ISNUMBER(VALUE(SUBSTITUTE(実質収支比率等に係る経年分析!F$49,"▲","-"))),ROUND(VALUE(SUBSTITUTE(実質収支比率等に係る経年分析!F$49,"▲","-")),2),NA())</f>
        <v>2.02</v>
      </c>
      <c r="C21" s="179">
        <f>IF(ISNUMBER(VALUE(SUBSTITUTE(実質収支比率等に係る経年分析!G$49,"▲","-"))),ROUND(VALUE(SUBSTITUTE(実質収支比率等に係る経年分析!G$49,"▲","-")),2),NA())</f>
        <v>-0.3</v>
      </c>
      <c r="D21" s="179">
        <f>IF(ISNUMBER(VALUE(SUBSTITUTE(実質収支比率等に係る経年分析!H$49,"▲","-"))),ROUND(VALUE(SUBSTITUTE(実質収支比率等に係る経年分析!H$49,"▲","-")),2),NA())</f>
        <v>5.25</v>
      </c>
      <c r="E21" s="179">
        <f>IF(ISNUMBER(VALUE(SUBSTITUTE(実質収支比率等に係る経年分析!I$49,"▲","-"))),ROUND(VALUE(SUBSTITUTE(実質収支比率等に係る経年分析!I$49,"▲","-")),2),NA())</f>
        <v>2.72</v>
      </c>
      <c r="F21" s="179">
        <f>IF(ISNUMBER(VALUE(SUBSTITUTE(実質収支比率等に係る経年分析!J$49,"▲","-"))),ROUND(VALUE(SUBSTITUTE(実質収支比率等に係る経年分析!J$49,"▲","-")),2),NA())</f>
        <v>-1.37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大和簡易水道特別会計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脛永簡易水道特別会計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個別排水事業特別会計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町営住宅事業特別会計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3.87</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4.2699999999999996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2251</v>
      </c>
      <c r="E42" s="181"/>
      <c r="F42" s="181"/>
      <c r="G42" s="181">
        <f>'実質公債費比率（分子）の構造'!L$52</f>
        <v>2125</v>
      </c>
      <c r="H42" s="181"/>
      <c r="I42" s="181"/>
      <c r="J42" s="181">
        <f>'実質公債費比率（分子）の構造'!M$52</f>
        <v>2101</v>
      </c>
      <c r="K42" s="181"/>
      <c r="L42" s="181"/>
      <c r="M42" s="181">
        <f>'実質公債費比率（分子）の構造'!N$52</f>
        <v>1962</v>
      </c>
      <c r="N42" s="181"/>
      <c r="O42" s="181"/>
      <c r="P42" s="181">
        <f>'実質公債費比率（分子）の構造'!O$52</f>
        <v>1958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128</v>
      </c>
      <c r="C45" s="181"/>
      <c r="D45" s="181"/>
      <c r="E45" s="181">
        <f>'実質公債費比率（分子）の構造'!L$49</f>
        <v>123</v>
      </c>
      <c r="F45" s="181"/>
      <c r="G45" s="181"/>
      <c r="H45" s="181">
        <f>'実質公債費比率（分子）の構造'!M$49</f>
        <v>99</v>
      </c>
      <c r="I45" s="181"/>
      <c r="J45" s="181"/>
      <c r="K45" s="181">
        <f>'実質公債費比率（分子）の構造'!N$49</f>
        <v>96</v>
      </c>
      <c r="L45" s="181"/>
      <c r="M45" s="181"/>
      <c r="N45" s="181">
        <f>'実質公債費比率（分子）の構造'!O$49</f>
        <v>88</v>
      </c>
      <c r="O45" s="181"/>
      <c r="P45" s="181"/>
    </row>
    <row r="46" spans="1:16" x14ac:dyDescent="0.15">
      <c r="A46" s="181" t="s">
        <v>67</v>
      </c>
      <c r="B46" s="181">
        <f>'実質公債費比率（分子）の構造'!K$48</f>
        <v>585</v>
      </c>
      <c r="C46" s="181"/>
      <c r="D46" s="181"/>
      <c r="E46" s="181">
        <f>'実質公債費比率（分子）の構造'!L$48</f>
        <v>728</v>
      </c>
      <c r="F46" s="181"/>
      <c r="G46" s="181"/>
      <c r="H46" s="181">
        <f>'実質公債費比率（分子）の構造'!M$48</f>
        <v>758</v>
      </c>
      <c r="I46" s="181"/>
      <c r="J46" s="181"/>
      <c r="K46" s="181">
        <f>'実質公債費比率（分子）の構造'!N$48</f>
        <v>758</v>
      </c>
      <c r="L46" s="181"/>
      <c r="M46" s="181"/>
      <c r="N46" s="181">
        <f>'実質公債費比率（分子）の構造'!O$48</f>
        <v>696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1979</v>
      </c>
      <c r="C49" s="181"/>
      <c r="D49" s="181"/>
      <c r="E49" s="181">
        <f>'実質公債費比率（分子）の構造'!L$45</f>
        <v>1914</v>
      </c>
      <c r="F49" s="181"/>
      <c r="G49" s="181"/>
      <c r="H49" s="181">
        <f>'実質公債費比率（分子）の構造'!M$45</f>
        <v>1917</v>
      </c>
      <c r="I49" s="181"/>
      <c r="J49" s="181"/>
      <c r="K49" s="181">
        <f>'実質公債費比率（分子）の構造'!N$45</f>
        <v>1685</v>
      </c>
      <c r="L49" s="181"/>
      <c r="M49" s="181"/>
      <c r="N49" s="181">
        <f>'実質公債費比率（分子）の構造'!O$45</f>
        <v>1678</v>
      </c>
      <c r="O49" s="181"/>
      <c r="P49" s="181"/>
    </row>
    <row r="50" spans="1:16" x14ac:dyDescent="0.15">
      <c r="A50" s="181" t="s">
        <v>71</v>
      </c>
      <c r="B50" s="181" t="e">
        <f>NA()</f>
        <v>#N/A</v>
      </c>
      <c r="C50" s="181">
        <f>IF(ISNUMBER('実質公債費比率（分子）の構造'!K$53),'実質公債費比率（分子）の構造'!K$53,NA())</f>
        <v>441</v>
      </c>
      <c r="D50" s="181" t="e">
        <f>NA()</f>
        <v>#N/A</v>
      </c>
      <c r="E50" s="181" t="e">
        <f>NA()</f>
        <v>#N/A</v>
      </c>
      <c r="F50" s="181">
        <f>IF(ISNUMBER('実質公債費比率（分子）の構造'!L$53),'実質公債費比率（分子）の構造'!L$53,NA())</f>
        <v>640</v>
      </c>
      <c r="G50" s="181" t="e">
        <f>NA()</f>
        <v>#N/A</v>
      </c>
      <c r="H50" s="181" t="e">
        <f>NA()</f>
        <v>#N/A</v>
      </c>
      <c r="I50" s="181">
        <f>IF(ISNUMBER('実質公債費比率（分子）の構造'!M$53),'実質公債費比率（分子）の構造'!M$53,NA())</f>
        <v>673</v>
      </c>
      <c r="J50" s="181" t="e">
        <f>NA()</f>
        <v>#N/A</v>
      </c>
      <c r="K50" s="181" t="e">
        <f>NA()</f>
        <v>#N/A</v>
      </c>
      <c r="L50" s="181">
        <f>IF(ISNUMBER('実質公債費比率（分子）の構造'!N$53),'実質公債費比率（分子）の構造'!N$53,NA())</f>
        <v>577</v>
      </c>
      <c r="M50" s="181" t="e">
        <f>NA()</f>
        <v>#N/A</v>
      </c>
      <c r="N50" s="181" t="e">
        <f>NA()</f>
        <v>#N/A</v>
      </c>
      <c r="O50" s="181">
        <f>IF(ISNUMBER('実質公債費比率（分子）の構造'!O$53),'実質公債費比率（分子）の構造'!O$53,NA())</f>
        <v>504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20144</v>
      </c>
      <c r="E56" s="180"/>
      <c r="F56" s="180"/>
      <c r="G56" s="180">
        <f>'将来負担比率（分子）の構造'!J$52</f>
        <v>20399</v>
      </c>
      <c r="H56" s="180"/>
      <c r="I56" s="180"/>
      <c r="J56" s="180">
        <f>'将来負担比率（分子）の構造'!K$52</f>
        <v>19842</v>
      </c>
      <c r="K56" s="180"/>
      <c r="L56" s="180"/>
      <c r="M56" s="180">
        <f>'将来負担比率（分子）の構造'!L$52</f>
        <v>19388</v>
      </c>
      <c r="N56" s="180"/>
      <c r="O56" s="180"/>
      <c r="P56" s="180">
        <f>'将来負担比率（分子）の構造'!M$52</f>
        <v>18967</v>
      </c>
    </row>
    <row r="57" spans="1:16" x14ac:dyDescent="0.15">
      <c r="A57" s="180" t="s">
        <v>42</v>
      </c>
      <c r="B57" s="180"/>
      <c r="C57" s="180"/>
      <c r="D57" s="180">
        <f>'将来負担比率（分子）の構造'!I$51</f>
        <v>381</v>
      </c>
      <c r="E57" s="180"/>
      <c r="F57" s="180"/>
      <c r="G57" s="180">
        <f>'将来負担比率（分子）の構造'!J$51</f>
        <v>341</v>
      </c>
      <c r="H57" s="180"/>
      <c r="I57" s="180"/>
      <c r="J57" s="180">
        <f>'将来負担比率（分子）の構造'!K$51</f>
        <v>305</v>
      </c>
      <c r="K57" s="180"/>
      <c r="L57" s="180"/>
      <c r="M57" s="180">
        <f>'将来負担比率（分子）の構造'!L$51</f>
        <v>272</v>
      </c>
      <c r="N57" s="180"/>
      <c r="O57" s="180"/>
      <c r="P57" s="180">
        <f>'将来負担比率（分子）の構造'!M$51</f>
        <v>198</v>
      </c>
    </row>
    <row r="58" spans="1:16" x14ac:dyDescent="0.15">
      <c r="A58" s="180" t="s">
        <v>41</v>
      </c>
      <c r="B58" s="180"/>
      <c r="C58" s="180"/>
      <c r="D58" s="180">
        <f>'将来負担比率（分子）の構造'!I$50</f>
        <v>9958</v>
      </c>
      <c r="E58" s="180"/>
      <c r="F58" s="180"/>
      <c r="G58" s="180">
        <f>'将来負担比率（分子）の構造'!J$50</f>
        <v>9347</v>
      </c>
      <c r="H58" s="180"/>
      <c r="I58" s="180"/>
      <c r="J58" s="180">
        <f>'将来負担比率（分子）の構造'!K$50</f>
        <v>8959</v>
      </c>
      <c r="K58" s="180"/>
      <c r="L58" s="180"/>
      <c r="M58" s="180">
        <f>'将来負担比率（分子）の構造'!L$50</f>
        <v>8621</v>
      </c>
      <c r="N58" s="180"/>
      <c r="O58" s="180"/>
      <c r="P58" s="180">
        <f>'将来負担比率（分子）の構造'!M$50</f>
        <v>8674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314</v>
      </c>
      <c r="C61" s="180"/>
      <c r="D61" s="180"/>
      <c r="E61" s="180">
        <f>'将来負担比率（分子）の構造'!J$46</f>
        <v>407</v>
      </c>
      <c r="F61" s="180"/>
      <c r="G61" s="180"/>
      <c r="H61" s="180">
        <f>'将来負担比率（分子）の構造'!K$46</f>
        <v>173</v>
      </c>
      <c r="I61" s="180"/>
      <c r="J61" s="180"/>
      <c r="K61" s="180">
        <f>'将来負担比率（分子）の構造'!L$46</f>
        <v>174</v>
      </c>
      <c r="L61" s="180"/>
      <c r="M61" s="180"/>
      <c r="N61" s="180">
        <f>'将来負担比率（分子）の構造'!M$46</f>
        <v>175</v>
      </c>
      <c r="O61" s="180"/>
      <c r="P61" s="180"/>
    </row>
    <row r="62" spans="1:16" x14ac:dyDescent="0.15">
      <c r="A62" s="180" t="s">
        <v>35</v>
      </c>
      <c r="B62" s="180">
        <f>'将来負担比率（分子）の構造'!I$45</f>
        <v>1870</v>
      </c>
      <c r="C62" s="180"/>
      <c r="D62" s="180"/>
      <c r="E62" s="180">
        <f>'将来負担比率（分子）の構造'!J$45</f>
        <v>2069</v>
      </c>
      <c r="F62" s="180"/>
      <c r="G62" s="180"/>
      <c r="H62" s="180">
        <f>'将来負担比率（分子）の構造'!K$45</f>
        <v>2133</v>
      </c>
      <c r="I62" s="180"/>
      <c r="J62" s="180"/>
      <c r="K62" s="180">
        <f>'将来負担比率（分子）の構造'!L$45</f>
        <v>2180</v>
      </c>
      <c r="L62" s="180"/>
      <c r="M62" s="180"/>
      <c r="N62" s="180">
        <f>'将来負担比率（分子）の構造'!M$45</f>
        <v>2051</v>
      </c>
      <c r="O62" s="180"/>
      <c r="P62" s="180"/>
    </row>
    <row r="63" spans="1:16" x14ac:dyDescent="0.15">
      <c r="A63" s="180" t="s">
        <v>34</v>
      </c>
      <c r="B63" s="180">
        <f>'将来負担比率（分子）の構造'!I$44</f>
        <v>736</v>
      </c>
      <c r="C63" s="180"/>
      <c r="D63" s="180"/>
      <c r="E63" s="180">
        <f>'将来負担比率（分子）の構造'!J$44</f>
        <v>696</v>
      </c>
      <c r="F63" s="180"/>
      <c r="G63" s="180"/>
      <c r="H63" s="180">
        <f>'将来負担比率（分子）の構造'!K$44</f>
        <v>678</v>
      </c>
      <c r="I63" s="180"/>
      <c r="J63" s="180"/>
      <c r="K63" s="180">
        <f>'将来負担比率（分子）の構造'!L$44</f>
        <v>622</v>
      </c>
      <c r="L63" s="180"/>
      <c r="M63" s="180"/>
      <c r="N63" s="180">
        <f>'将来負担比率（分子）の構造'!M$44</f>
        <v>534</v>
      </c>
      <c r="O63" s="180"/>
      <c r="P63" s="180"/>
    </row>
    <row r="64" spans="1:16" x14ac:dyDescent="0.15">
      <c r="A64" s="180" t="s">
        <v>33</v>
      </c>
      <c r="B64" s="180">
        <f>'将来負担比率（分子）の構造'!I$43</f>
        <v>7369</v>
      </c>
      <c r="C64" s="180"/>
      <c r="D64" s="180"/>
      <c r="E64" s="180">
        <f>'将来負担比率（分子）の構造'!J$43</f>
        <v>7761</v>
      </c>
      <c r="F64" s="180"/>
      <c r="G64" s="180"/>
      <c r="H64" s="180">
        <f>'将来負担比率（分子）の構造'!K$43</f>
        <v>8000</v>
      </c>
      <c r="I64" s="180"/>
      <c r="J64" s="180"/>
      <c r="K64" s="180">
        <f>'将来負担比率（分子）の構造'!L$43</f>
        <v>9023</v>
      </c>
      <c r="L64" s="180"/>
      <c r="M64" s="180"/>
      <c r="N64" s="180">
        <f>'将来負担比率（分子）の構造'!M$43</f>
        <v>8788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17362</v>
      </c>
      <c r="C66" s="180"/>
      <c r="D66" s="180"/>
      <c r="E66" s="180">
        <f>'将来負担比率（分子）の構造'!J$41</f>
        <v>16798</v>
      </c>
      <c r="F66" s="180"/>
      <c r="G66" s="180"/>
      <c r="H66" s="180">
        <f>'将来負担比率（分子）の構造'!K$41</f>
        <v>16290</v>
      </c>
      <c r="I66" s="180"/>
      <c r="J66" s="180"/>
      <c r="K66" s="180">
        <f>'将来負担比率（分子）の構造'!L$41</f>
        <v>15431</v>
      </c>
      <c r="L66" s="180"/>
      <c r="M66" s="180"/>
      <c r="N66" s="180">
        <f>'将来負担比率（分子）の構造'!M$41</f>
        <v>14592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2611</v>
      </c>
      <c r="C72" s="184">
        <f>基金残高に係る経年分析!G55</f>
        <v>2639</v>
      </c>
      <c r="D72" s="184">
        <f>基金残高に係る経年分析!H55</f>
        <v>3032</v>
      </c>
    </row>
    <row r="73" spans="1:16" x14ac:dyDescent="0.15">
      <c r="A73" s="183" t="s">
        <v>78</v>
      </c>
      <c r="B73" s="184">
        <f>基金残高に係る経年分析!F56</f>
        <v>668</v>
      </c>
      <c r="C73" s="184">
        <f>基金残高に係る経年分析!G56</f>
        <v>499</v>
      </c>
      <c r="D73" s="184">
        <f>基金残高に係る経年分析!H56</f>
        <v>309</v>
      </c>
    </row>
    <row r="74" spans="1:16" x14ac:dyDescent="0.15">
      <c r="A74" s="183" t="s">
        <v>79</v>
      </c>
      <c r="B74" s="184">
        <f>基金残高に係る経年分析!F57</f>
        <v>7106</v>
      </c>
      <c r="C74" s="184">
        <f>基金残高に係る経年分析!G57</f>
        <v>6867</v>
      </c>
      <c r="D74" s="184">
        <f>基金残高に係る経年分析!H57</f>
        <v>6671</v>
      </c>
    </row>
  </sheetData>
  <sheetProtection algorithmName="SHA-512" hashValue="JtWbVVyAN0Ch51eG/+du1UCNAUBL4A78N9pJX817wBPEJz5lcmtj5ySPAuIdecSCPj5J/+i694Pe6UOQic5fCg==" saltValue="tfYMOUxNexFFL2JPMDr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4143459</v>
      </c>
      <c r="S5" s="727"/>
      <c r="T5" s="727"/>
      <c r="U5" s="727"/>
      <c r="V5" s="727"/>
      <c r="W5" s="727"/>
      <c r="X5" s="727"/>
      <c r="Y5" s="773"/>
      <c r="Z5" s="791">
        <v>29.2</v>
      </c>
      <c r="AA5" s="791"/>
      <c r="AB5" s="791"/>
      <c r="AC5" s="791"/>
      <c r="AD5" s="792">
        <v>4143459</v>
      </c>
      <c r="AE5" s="792"/>
      <c r="AF5" s="792"/>
      <c r="AG5" s="792"/>
      <c r="AH5" s="792"/>
      <c r="AI5" s="792"/>
      <c r="AJ5" s="792"/>
      <c r="AK5" s="792"/>
      <c r="AL5" s="774">
        <v>45.3</v>
      </c>
      <c r="AM5" s="743"/>
      <c r="AN5" s="743"/>
      <c r="AO5" s="775"/>
      <c r="AP5" s="760" t="s">
        <v>225</v>
      </c>
      <c r="AQ5" s="761"/>
      <c r="AR5" s="761"/>
      <c r="AS5" s="761"/>
      <c r="AT5" s="761"/>
      <c r="AU5" s="761"/>
      <c r="AV5" s="761"/>
      <c r="AW5" s="761"/>
      <c r="AX5" s="761"/>
      <c r="AY5" s="761"/>
      <c r="AZ5" s="761"/>
      <c r="BA5" s="761"/>
      <c r="BB5" s="761"/>
      <c r="BC5" s="761"/>
      <c r="BD5" s="761"/>
      <c r="BE5" s="761"/>
      <c r="BF5" s="762"/>
      <c r="BG5" s="661">
        <v>4128133</v>
      </c>
      <c r="BH5" s="664"/>
      <c r="BI5" s="664"/>
      <c r="BJ5" s="664"/>
      <c r="BK5" s="664"/>
      <c r="BL5" s="664"/>
      <c r="BM5" s="664"/>
      <c r="BN5" s="665"/>
      <c r="BO5" s="723">
        <v>99.6</v>
      </c>
      <c r="BP5" s="723"/>
      <c r="BQ5" s="723"/>
      <c r="BR5" s="723"/>
      <c r="BS5" s="724" t="s">
        <v>128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149944</v>
      </c>
      <c r="S6" s="664"/>
      <c r="T6" s="664"/>
      <c r="U6" s="664"/>
      <c r="V6" s="664"/>
      <c r="W6" s="664"/>
      <c r="X6" s="664"/>
      <c r="Y6" s="665"/>
      <c r="Z6" s="723">
        <v>1.1000000000000001</v>
      </c>
      <c r="AA6" s="723"/>
      <c r="AB6" s="723"/>
      <c r="AC6" s="723"/>
      <c r="AD6" s="724">
        <v>149944</v>
      </c>
      <c r="AE6" s="724"/>
      <c r="AF6" s="724"/>
      <c r="AG6" s="724"/>
      <c r="AH6" s="724"/>
      <c r="AI6" s="724"/>
      <c r="AJ6" s="724"/>
      <c r="AK6" s="724"/>
      <c r="AL6" s="666">
        <v>1.6</v>
      </c>
      <c r="AM6" s="667"/>
      <c r="AN6" s="667"/>
      <c r="AO6" s="725"/>
      <c r="AP6" s="658" t="s">
        <v>230</v>
      </c>
      <c r="AQ6" s="659"/>
      <c r="AR6" s="659"/>
      <c r="AS6" s="659"/>
      <c r="AT6" s="659"/>
      <c r="AU6" s="659"/>
      <c r="AV6" s="659"/>
      <c r="AW6" s="659"/>
      <c r="AX6" s="659"/>
      <c r="AY6" s="659"/>
      <c r="AZ6" s="659"/>
      <c r="BA6" s="659"/>
      <c r="BB6" s="659"/>
      <c r="BC6" s="659"/>
      <c r="BD6" s="659"/>
      <c r="BE6" s="659"/>
      <c r="BF6" s="660"/>
      <c r="BG6" s="661">
        <v>4128133</v>
      </c>
      <c r="BH6" s="664"/>
      <c r="BI6" s="664"/>
      <c r="BJ6" s="664"/>
      <c r="BK6" s="664"/>
      <c r="BL6" s="664"/>
      <c r="BM6" s="664"/>
      <c r="BN6" s="665"/>
      <c r="BO6" s="723">
        <v>99.6</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104706</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104706</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6438</v>
      </c>
      <c r="S7" s="664"/>
      <c r="T7" s="664"/>
      <c r="U7" s="664"/>
      <c r="V7" s="664"/>
      <c r="W7" s="664"/>
      <c r="X7" s="664"/>
      <c r="Y7" s="665"/>
      <c r="Z7" s="723">
        <v>0</v>
      </c>
      <c r="AA7" s="723"/>
      <c r="AB7" s="723"/>
      <c r="AC7" s="723"/>
      <c r="AD7" s="724">
        <v>6438</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1133148</v>
      </c>
      <c r="BH7" s="664"/>
      <c r="BI7" s="664"/>
      <c r="BJ7" s="664"/>
      <c r="BK7" s="664"/>
      <c r="BL7" s="664"/>
      <c r="BM7" s="664"/>
      <c r="BN7" s="665"/>
      <c r="BO7" s="723">
        <v>27.3</v>
      </c>
      <c r="BP7" s="723"/>
      <c r="BQ7" s="723"/>
      <c r="BR7" s="723"/>
      <c r="BS7" s="724" t="s">
        <v>128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2657488</v>
      </c>
      <c r="CS7" s="664"/>
      <c r="CT7" s="664"/>
      <c r="CU7" s="664"/>
      <c r="CV7" s="664"/>
      <c r="CW7" s="664"/>
      <c r="CX7" s="664"/>
      <c r="CY7" s="665"/>
      <c r="CZ7" s="723">
        <v>19.5</v>
      </c>
      <c r="DA7" s="723"/>
      <c r="DB7" s="723"/>
      <c r="DC7" s="723"/>
      <c r="DD7" s="669">
        <v>388498</v>
      </c>
      <c r="DE7" s="664"/>
      <c r="DF7" s="664"/>
      <c r="DG7" s="664"/>
      <c r="DH7" s="664"/>
      <c r="DI7" s="664"/>
      <c r="DJ7" s="664"/>
      <c r="DK7" s="664"/>
      <c r="DL7" s="664"/>
      <c r="DM7" s="664"/>
      <c r="DN7" s="664"/>
      <c r="DO7" s="664"/>
      <c r="DP7" s="665"/>
      <c r="DQ7" s="669">
        <v>2172506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9914</v>
      </c>
      <c r="S8" s="664"/>
      <c r="T8" s="664"/>
      <c r="U8" s="664"/>
      <c r="V8" s="664"/>
      <c r="W8" s="664"/>
      <c r="X8" s="664"/>
      <c r="Y8" s="665"/>
      <c r="Z8" s="723">
        <v>0.1</v>
      </c>
      <c r="AA8" s="723"/>
      <c r="AB8" s="723"/>
      <c r="AC8" s="723"/>
      <c r="AD8" s="724">
        <v>9914</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37139</v>
      </c>
      <c r="BH8" s="664"/>
      <c r="BI8" s="664"/>
      <c r="BJ8" s="664"/>
      <c r="BK8" s="664"/>
      <c r="BL8" s="664"/>
      <c r="BM8" s="664"/>
      <c r="BN8" s="665"/>
      <c r="BO8" s="723">
        <v>0.9</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3021679</v>
      </c>
      <c r="CS8" s="664"/>
      <c r="CT8" s="664"/>
      <c r="CU8" s="664"/>
      <c r="CV8" s="664"/>
      <c r="CW8" s="664"/>
      <c r="CX8" s="664"/>
      <c r="CY8" s="665"/>
      <c r="CZ8" s="723">
        <v>22.1</v>
      </c>
      <c r="DA8" s="723"/>
      <c r="DB8" s="723"/>
      <c r="DC8" s="723"/>
      <c r="DD8" s="669">
        <v>28667</v>
      </c>
      <c r="DE8" s="664"/>
      <c r="DF8" s="664"/>
      <c r="DG8" s="664"/>
      <c r="DH8" s="664"/>
      <c r="DI8" s="664"/>
      <c r="DJ8" s="664"/>
      <c r="DK8" s="664"/>
      <c r="DL8" s="664"/>
      <c r="DM8" s="664"/>
      <c r="DN8" s="664"/>
      <c r="DO8" s="664"/>
      <c r="DP8" s="665"/>
      <c r="DQ8" s="669">
        <v>1830986</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8381</v>
      </c>
      <c r="S9" s="664"/>
      <c r="T9" s="664"/>
      <c r="U9" s="664"/>
      <c r="V9" s="664"/>
      <c r="W9" s="664"/>
      <c r="X9" s="664"/>
      <c r="Y9" s="665"/>
      <c r="Z9" s="723">
        <v>0.1</v>
      </c>
      <c r="AA9" s="723"/>
      <c r="AB9" s="723"/>
      <c r="AC9" s="723"/>
      <c r="AD9" s="724">
        <v>8381</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917242</v>
      </c>
      <c r="BH9" s="664"/>
      <c r="BI9" s="664"/>
      <c r="BJ9" s="664"/>
      <c r="BK9" s="664"/>
      <c r="BL9" s="664"/>
      <c r="BM9" s="664"/>
      <c r="BN9" s="665"/>
      <c r="BO9" s="723">
        <v>22.1</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1256753</v>
      </c>
      <c r="CS9" s="664"/>
      <c r="CT9" s="664"/>
      <c r="CU9" s="664"/>
      <c r="CV9" s="664"/>
      <c r="CW9" s="664"/>
      <c r="CX9" s="664"/>
      <c r="CY9" s="665"/>
      <c r="CZ9" s="723">
        <v>9.1999999999999993</v>
      </c>
      <c r="DA9" s="723"/>
      <c r="DB9" s="723"/>
      <c r="DC9" s="723"/>
      <c r="DD9" s="669">
        <v>959</v>
      </c>
      <c r="DE9" s="664"/>
      <c r="DF9" s="664"/>
      <c r="DG9" s="664"/>
      <c r="DH9" s="664"/>
      <c r="DI9" s="664"/>
      <c r="DJ9" s="664"/>
      <c r="DK9" s="664"/>
      <c r="DL9" s="664"/>
      <c r="DM9" s="664"/>
      <c r="DN9" s="664"/>
      <c r="DO9" s="664"/>
      <c r="DP9" s="665"/>
      <c r="DQ9" s="669">
        <v>1107267</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50053</v>
      </c>
      <c r="BH10" s="664"/>
      <c r="BI10" s="664"/>
      <c r="BJ10" s="664"/>
      <c r="BK10" s="664"/>
      <c r="BL10" s="664"/>
      <c r="BM10" s="664"/>
      <c r="BN10" s="665"/>
      <c r="BO10" s="723">
        <v>1.2</v>
      </c>
      <c r="BP10" s="723"/>
      <c r="BQ10" s="723"/>
      <c r="BR10" s="723"/>
      <c r="BS10" s="669" t="s">
        <v>128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128714</v>
      </c>
      <c r="BH11" s="664"/>
      <c r="BI11" s="664"/>
      <c r="BJ11" s="664"/>
      <c r="BK11" s="664"/>
      <c r="BL11" s="664"/>
      <c r="BM11" s="664"/>
      <c r="BN11" s="665"/>
      <c r="BO11" s="723">
        <v>3.1</v>
      </c>
      <c r="BP11" s="723"/>
      <c r="BQ11" s="723"/>
      <c r="BR11" s="723"/>
      <c r="BS11" s="669" t="s">
        <v>128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1475582</v>
      </c>
      <c r="CS11" s="664"/>
      <c r="CT11" s="664"/>
      <c r="CU11" s="664"/>
      <c r="CV11" s="664"/>
      <c r="CW11" s="664"/>
      <c r="CX11" s="664"/>
      <c r="CY11" s="665"/>
      <c r="CZ11" s="723">
        <v>10.8</v>
      </c>
      <c r="DA11" s="723"/>
      <c r="DB11" s="723"/>
      <c r="DC11" s="723"/>
      <c r="DD11" s="669">
        <v>425444</v>
      </c>
      <c r="DE11" s="664"/>
      <c r="DF11" s="664"/>
      <c r="DG11" s="664"/>
      <c r="DH11" s="664"/>
      <c r="DI11" s="664"/>
      <c r="DJ11" s="664"/>
      <c r="DK11" s="664"/>
      <c r="DL11" s="664"/>
      <c r="DM11" s="664"/>
      <c r="DN11" s="664"/>
      <c r="DO11" s="664"/>
      <c r="DP11" s="665"/>
      <c r="DQ11" s="669">
        <v>993501</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408649</v>
      </c>
      <c r="S12" s="664"/>
      <c r="T12" s="664"/>
      <c r="U12" s="664"/>
      <c r="V12" s="664"/>
      <c r="W12" s="664"/>
      <c r="X12" s="664"/>
      <c r="Y12" s="665"/>
      <c r="Z12" s="723">
        <v>2.9</v>
      </c>
      <c r="AA12" s="723"/>
      <c r="AB12" s="723"/>
      <c r="AC12" s="723"/>
      <c r="AD12" s="724">
        <v>408649</v>
      </c>
      <c r="AE12" s="724"/>
      <c r="AF12" s="724"/>
      <c r="AG12" s="724"/>
      <c r="AH12" s="724"/>
      <c r="AI12" s="724"/>
      <c r="AJ12" s="724"/>
      <c r="AK12" s="724"/>
      <c r="AL12" s="666">
        <v>4.5</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2812961</v>
      </c>
      <c r="BH12" s="664"/>
      <c r="BI12" s="664"/>
      <c r="BJ12" s="664"/>
      <c r="BK12" s="664"/>
      <c r="BL12" s="664"/>
      <c r="BM12" s="664"/>
      <c r="BN12" s="665"/>
      <c r="BO12" s="723">
        <v>67.900000000000006</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445237</v>
      </c>
      <c r="CS12" s="664"/>
      <c r="CT12" s="664"/>
      <c r="CU12" s="664"/>
      <c r="CV12" s="664"/>
      <c r="CW12" s="664"/>
      <c r="CX12" s="664"/>
      <c r="CY12" s="665"/>
      <c r="CZ12" s="723">
        <v>3.3</v>
      </c>
      <c r="DA12" s="723"/>
      <c r="DB12" s="723"/>
      <c r="DC12" s="723"/>
      <c r="DD12" s="669">
        <v>77376</v>
      </c>
      <c r="DE12" s="664"/>
      <c r="DF12" s="664"/>
      <c r="DG12" s="664"/>
      <c r="DH12" s="664"/>
      <c r="DI12" s="664"/>
      <c r="DJ12" s="664"/>
      <c r="DK12" s="664"/>
      <c r="DL12" s="664"/>
      <c r="DM12" s="664"/>
      <c r="DN12" s="664"/>
      <c r="DO12" s="664"/>
      <c r="DP12" s="665"/>
      <c r="DQ12" s="669">
        <v>378209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24825</v>
      </c>
      <c r="S13" s="664"/>
      <c r="T13" s="664"/>
      <c r="U13" s="664"/>
      <c r="V13" s="664"/>
      <c r="W13" s="664"/>
      <c r="X13" s="664"/>
      <c r="Y13" s="665"/>
      <c r="Z13" s="723">
        <v>0.2</v>
      </c>
      <c r="AA13" s="723"/>
      <c r="AB13" s="723"/>
      <c r="AC13" s="723"/>
      <c r="AD13" s="724">
        <v>24825</v>
      </c>
      <c r="AE13" s="724"/>
      <c r="AF13" s="724"/>
      <c r="AG13" s="724"/>
      <c r="AH13" s="724"/>
      <c r="AI13" s="724"/>
      <c r="AJ13" s="724"/>
      <c r="AK13" s="724"/>
      <c r="AL13" s="666">
        <v>0.3</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2795292</v>
      </c>
      <c r="BH13" s="664"/>
      <c r="BI13" s="664"/>
      <c r="BJ13" s="664"/>
      <c r="BK13" s="664"/>
      <c r="BL13" s="664"/>
      <c r="BM13" s="664"/>
      <c r="BN13" s="665"/>
      <c r="BO13" s="723">
        <v>67.5</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980432</v>
      </c>
      <c r="CS13" s="664"/>
      <c r="CT13" s="664"/>
      <c r="CU13" s="664"/>
      <c r="CV13" s="664"/>
      <c r="CW13" s="664"/>
      <c r="CX13" s="664"/>
      <c r="CY13" s="665"/>
      <c r="CZ13" s="723">
        <v>7.2</v>
      </c>
      <c r="DA13" s="723"/>
      <c r="DB13" s="723"/>
      <c r="DC13" s="723"/>
      <c r="DD13" s="669">
        <v>604478</v>
      </c>
      <c r="DE13" s="664"/>
      <c r="DF13" s="664"/>
      <c r="DG13" s="664"/>
      <c r="DH13" s="664"/>
      <c r="DI13" s="664"/>
      <c r="DJ13" s="664"/>
      <c r="DK13" s="664"/>
      <c r="DL13" s="664"/>
      <c r="DM13" s="664"/>
      <c r="DN13" s="664"/>
      <c r="DO13" s="664"/>
      <c r="DP13" s="665"/>
      <c r="DQ13" s="669">
        <v>453201</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70382</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596685</v>
      </c>
      <c r="CS14" s="664"/>
      <c r="CT14" s="664"/>
      <c r="CU14" s="664"/>
      <c r="CV14" s="664"/>
      <c r="CW14" s="664"/>
      <c r="CX14" s="664"/>
      <c r="CY14" s="665"/>
      <c r="CZ14" s="723">
        <v>4.4000000000000004</v>
      </c>
      <c r="DA14" s="723"/>
      <c r="DB14" s="723"/>
      <c r="DC14" s="723"/>
      <c r="DD14" s="669">
        <v>54945</v>
      </c>
      <c r="DE14" s="664"/>
      <c r="DF14" s="664"/>
      <c r="DG14" s="664"/>
      <c r="DH14" s="664"/>
      <c r="DI14" s="664"/>
      <c r="DJ14" s="664"/>
      <c r="DK14" s="664"/>
      <c r="DL14" s="664"/>
      <c r="DM14" s="664"/>
      <c r="DN14" s="664"/>
      <c r="DO14" s="664"/>
      <c r="DP14" s="665"/>
      <c r="DQ14" s="669">
        <v>546954</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48269</v>
      </c>
      <c r="S15" s="664"/>
      <c r="T15" s="664"/>
      <c r="U15" s="664"/>
      <c r="V15" s="664"/>
      <c r="W15" s="664"/>
      <c r="X15" s="664"/>
      <c r="Y15" s="665"/>
      <c r="Z15" s="723">
        <v>0.3</v>
      </c>
      <c r="AA15" s="723"/>
      <c r="AB15" s="723"/>
      <c r="AC15" s="723"/>
      <c r="AD15" s="724">
        <v>48269</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109948</v>
      </c>
      <c r="BH15" s="664"/>
      <c r="BI15" s="664"/>
      <c r="BJ15" s="664"/>
      <c r="BK15" s="664"/>
      <c r="BL15" s="664"/>
      <c r="BM15" s="664"/>
      <c r="BN15" s="665"/>
      <c r="BO15" s="723">
        <v>2.7</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1277128</v>
      </c>
      <c r="CS15" s="664"/>
      <c r="CT15" s="664"/>
      <c r="CU15" s="664"/>
      <c r="CV15" s="664"/>
      <c r="CW15" s="664"/>
      <c r="CX15" s="664"/>
      <c r="CY15" s="665"/>
      <c r="CZ15" s="723">
        <v>9.4</v>
      </c>
      <c r="DA15" s="723"/>
      <c r="DB15" s="723"/>
      <c r="DC15" s="723"/>
      <c r="DD15" s="669">
        <v>304912</v>
      </c>
      <c r="DE15" s="664"/>
      <c r="DF15" s="664"/>
      <c r="DG15" s="664"/>
      <c r="DH15" s="664"/>
      <c r="DI15" s="664"/>
      <c r="DJ15" s="664"/>
      <c r="DK15" s="664"/>
      <c r="DL15" s="664"/>
      <c r="DM15" s="664"/>
      <c r="DN15" s="664"/>
      <c r="DO15" s="664"/>
      <c r="DP15" s="665"/>
      <c r="DQ15" s="669">
        <v>990194</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v>1694</v>
      </c>
      <c r="BH16" s="664"/>
      <c r="BI16" s="664"/>
      <c r="BJ16" s="664"/>
      <c r="BK16" s="664"/>
      <c r="BL16" s="664"/>
      <c r="BM16" s="664"/>
      <c r="BN16" s="665"/>
      <c r="BO16" s="723">
        <v>0</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154478</v>
      </c>
      <c r="CS16" s="664"/>
      <c r="CT16" s="664"/>
      <c r="CU16" s="664"/>
      <c r="CV16" s="664"/>
      <c r="CW16" s="664"/>
      <c r="CX16" s="664"/>
      <c r="CY16" s="665"/>
      <c r="CZ16" s="723">
        <v>1.1000000000000001</v>
      </c>
      <c r="DA16" s="723"/>
      <c r="DB16" s="723"/>
      <c r="DC16" s="723"/>
      <c r="DD16" s="669" t="s">
        <v>128</v>
      </c>
      <c r="DE16" s="664"/>
      <c r="DF16" s="664"/>
      <c r="DG16" s="664"/>
      <c r="DH16" s="664"/>
      <c r="DI16" s="664"/>
      <c r="DJ16" s="664"/>
      <c r="DK16" s="664"/>
      <c r="DL16" s="664"/>
      <c r="DM16" s="664"/>
      <c r="DN16" s="664"/>
      <c r="DO16" s="664"/>
      <c r="DP16" s="665"/>
      <c r="DQ16" s="669">
        <v>59330</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8361</v>
      </c>
      <c r="S17" s="664"/>
      <c r="T17" s="664"/>
      <c r="U17" s="664"/>
      <c r="V17" s="664"/>
      <c r="W17" s="664"/>
      <c r="X17" s="664"/>
      <c r="Y17" s="665"/>
      <c r="Z17" s="723">
        <v>0.1</v>
      </c>
      <c r="AA17" s="723"/>
      <c r="AB17" s="723"/>
      <c r="AC17" s="723"/>
      <c r="AD17" s="724">
        <v>8361</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1678300</v>
      </c>
      <c r="CS17" s="664"/>
      <c r="CT17" s="664"/>
      <c r="CU17" s="664"/>
      <c r="CV17" s="664"/>
      <c r="CW17" s="664"/>
      <c r="CX17" s="664"/>
      <c r="CY17" s="665"/>
      <c r="CZ17" s="723">
        <v>12.3</v>
      </c>
      <c r="DA17" s="723"/>
      <c r="DB17" s="723"/>
      <c r="DC17" s="723"/>
      <c r="DD17" s="669" t="s">
        <v>128</v>
      </c>
      <c r="DE17" s="664"/>
      <c r="DF17" s="664"/>
      <c r="DG17" s="664"/>
      <c r="DH17" s="664"/>
      <c r="DI17" s="664"/>
      <c r="DJ17" s="664"/>
      <c r="DK17" s="664"/>
      <c r="DL17" s="664"/>
      <c r="DM17" s="664"/>
      <c r="DN17" s="664"/>
      <c r="DO17" s="664"/>
      <c r="DP17" s="665"/>
      <c r="DQ17" s="669">
        <v>1658409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4786383</v>
      </c>
      <c r="S18" s="664"/>
      <c r="T18" s="664"/>
      <c r="U18" s="664"/>
      <c r="V18" s="664"/>
      <c r="W18" s="664"/>
      <c r="X18" s="664"/>
      <c r="Y18" s="665"/>
      <c r="Z18" s="723">
        <v>33.700000000000003</v>
      </c>
      <c r="AA18" s="723"/>
      <c r="AB18" s="723"/>
      <c r="AC18" s="723"/>
      <c r="AD18" s="724">
        <v>4295427</v>
      </c>
      <c r="AE18" s="724"/>
      <c r="AF18" s="724"/>
      <c r="AG18" s="724"/>
      <c r="AH18" s="724"/>
      <c r="AI18" s="724"/>
      <c r="AJ18" s="724"/>
      <c r="AK18" s="724"/>
      <c r="AL18" s="666">
        <v>47</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v>330</v>
      </c>
      <c r="CS18" s="664"/>
      <c r="CT18" s="664"/>
      <c r="CU18" s="664"/>
      <c r="CV18" s="664"/>
      <c r="CW18" s="664"/>
      <c r="CX18" s="664"/>
      <c r="CY18" s="665"/>
      <c r="CZ18" s="723">
        <v>0</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4295427</v>
      </c>
      <c r="S19" s="664"/>
      <c r="T19" s="664"/>
      <c r="U19" s="664"/>
      <c r="V19" s="664"/>
      <c r="W19" s="664"/>
      <c r="X19" s="664"/>
      <c r="Y19" s="665"/>
      <c r="Z19" s="723">
        <v>30.3</v>
      </c>
      <c r="AA19" s="723"/>
      <c r="AB19" s="723"/>
      <c r="AC19" s="723"/>
      <c r="AD19" s="724">
        <v>4295427</v>
      </c>
      <c r="AE19" s="724"/>
      <c r="AF19" s="724"/>
      <c r="AG19" s="724"/>
      <c r="AH19" s="724"/>
      <c r="AI19" s="724"/>
      <c r="AJ19" s="724"/>
      <c r="AK19" s="724"/>
      <c r="AL19" s="666">
        <v>47</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15326</v>
      </c>
      <c r="BH19" s="664"/>
      <c r="BI19" s="664"/>
      <c r="BJ19" s="664"/>
      <c r="BK19" s="664"/>
      <c r="BL19" s="664"/>
      <c r="BM19" s="664"/>
      <c r="BN19" s="665"/>
      <c r="BO19" s="723">
        <v>0.4</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490956</v>
      </c>
      <c r="S20" s="664"/>
      <c r="T20" s="664"/>
      <c r="U20" s="664"/>
      <c r="V20" s="664"/>
      <c r="W20" s="664"/>
      <c r="X20" s="664"/>
      <c r="Y20" s="665"/>
      <c r="Z20" s="723">
        <v>3.5</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15326</v>
      </c>
      <c r="BH20" s="664"/>
      <c r="BI20" s="664"/>
      <c r="BJ20" s="664"/>
      <c r="BK20" s="664"/>
      <c r="BL20" s="664"/>
      <c r="BM20" s="664"/>
      <c r="BN20" s="665"/>
      <c r="BO20" s="723">
        <v>0.4</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13648798</v>
      </c>
      <c r="CS20" s="664"/>
      <c r="CT20" s="664"/>
      <c r="CU20" s="664"/>
      <c r="CV20" s="664"/>
      <c r="CW20" s="664"/>
      <c r="CX20" s="664"/>
      <c r="CY20" s="665"/>
      <c r="CZ20" s="723">
        <v>100</v>
      </c>
      <c r="DA20" s="723"/>
      <c r="DB20" s="723"/>
      <c r="DC20" s="723"/>
      <c r="DD20" s="669">
        <v>1885279</v>
      </c>
      <c r="DE20" s="664"/>
      <c r="DF20" s="664"/>
      <c r="DG20" s="664"/>
      <c r="DH20" s="664"/>
      <c r="DI20" s="664"/>
      <c r="DJ20" s="664"/>
      <c r="DK20" s="664"/>
      <c r="DL20" s="664"/>
      <c r="DM20" s="664"/>
      <c r="DN20" s="664"/>
      <c r="DO20" s="664"/>
      <c r="DP20" s="665"/>
      <c r="DQ20" s="669">
        <v>10295263</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15326</v>
      </c>
      <c r="BH21" s="664"/>
      <c r="BI21" s="664"/>
      <c r="BJ21" s="664"/>
      <c r="BK21" s="664"/>
      <c r="BL21" s="664"/>
      <c r="BM21" s="664"/>
      <c r="BN21" s="665"/>
      <c r="BO21" s="723">
        <v>0.4</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9594623</v>
      </c>
      <c r="S22" s="664"/>
      <c r="T22" s="664"/>
      <c r="U22" s="664"/>
      <c r="V22" s="664"/>
      <c r="W22" s="664"/>
      <c r="X22" s="664"/>
      <c r="Y22" s="665"/>
      <c r="Z22" s="723">
        <v>67.599999999999994</v>
      </c>
      <c r="AA22" s="723"/>
      <c r="AB22" s="723"/>
      <c r="AC22" s="723"/>
      <c r="AD22" s="724">
        <v>9103667</v>
      </c>
      <c r="AE22" s="724"/>
      <c r="AF22" s="724"/>
      <c r="AG22" s="724"/>
      <c r="AH22" s="724"/>
      <c r="AI22" s="724"/>
      <c r="AJ22" s="724"/>
      <c r="AK22" s="724"/>
      <c r="AL22" s="666">
        <v>99.6</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1962</v>
      </c>
      <c r="S23" s="664"/>
      <c r="T23" s="664"/>
      <c r="U23" s="664"/>
      <c r="V23" s="664"/>
      <c r="W23" s="664"/>
      <c r="X23" s="664"/>
      <c r="Y23" s="665"/>
      <c r="Z23" s="723">
        <v>0</v>
      </c>
      <c r="AA23" s="723"/>
      <c r="AB23" s="723"/>
      <c r="AC23" s="723"/>
      <c r="AD23" s="724">
        <v>1962</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109254</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4817537</v>
      </c>
      <c r="CS24" s="727"/>
      <c r="CT24" s="727"/>
      <c r="CU24" s="727"/>
      <c r="CV24" s="727"/>
      <c r="CW24" s="727"/>
      <c r="CX24" s="727"/>
      <c r="CY24" s="773"/>
      <c r="CZ24" s="774">
        <v>35.299999999999997</v>
      </c>
      <c r="DA24" s="743"/>
      <c r="DB24" s="743"/>
      <c r="DC24" s="777"/>
      <c r="DD24" s="772">
        <v>3899035</v>
      </c>
      <c r="DE24" s="727"/>
      <c r="DF24" s="727"/>
      <c r="DG24" s="727"/>
      <c r="DH24" s="727"/>
      <c r="DI24" s="727"/>
      <c r="DJ24" s="727"/>
      <c r="DK24" s="773"/>
      <c r="DL24" s="772">
        <v>3859874</v>
      </c>
      <c r="DM24" s="727"/>
      <c r="DN24" s="727"/>
      <c r="DO24" s="727"/>
      <c r="DP24" s="727"/>
      <c r="DQ24" s="727"/>
      <c r="DR24" s="727"/>
      <c r="DS24" s="727"/>
      <c r="DT24" s="727"/>
      <c r="DU24" s="727"/>
      <c r="DV24" s="773"/>
      <c r="DW24" s="774">
        <v>42.2</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256529</v>
      </c>
      <c r="S25" s="664"/>
      <c r="T25" s="664"/>
      <c r="U25" s="664"/>
      <c r="V25" s="664"/>
      <c r="W25" s="664"/>
      <c r="X25" s="664"/>
      <c r="Y25" s="665"/>
      <c r="Z25" s="723">
        <v>1.8</v>
      </c>
      <c r="AA25" s="723"/>
      <c r="AB25" s="723"/>
      <c r="AC25" s="723"/>
      <c r="AD25" s="724">
        <v>12859</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2010140</v>
      </c>
      <c r="CS25" s="662"/>
      <c r="CT25" s="662"/>
      <c r="CU25" s="662"/>
      <c r="CV25" s="662"/>
      <c r="CW25" s="662"/>
      <c r="CX25" s="662"/>
      <c r="CY25" s="663"/>
      <c r="CZ25" s="666">
        <v>14.7</v>
      </c>
      <c r="DA25" s="695"/>
      <c r="DB25" s="695"/>
      <c r="DC25" s="696"/>
      <c r="DD25" s="669">
        <v>1777447</v>
      </c>
      <c r="DE25" s="662"/>
      <c r="DF25" s="662"/>
      <c r="DG25" s="662"/>
      <c r="DH25" s="662"/>
      <c r="DI25" s="662"/>
      <c r="DJ25" s="662"/>
      <c r="DK25" s="663"/>
      <c r="DL25" s="669">
        <v>1777447</v>
      </c>
      <c r="DM25" s="662"/>
      <c r="DN25" s="662"/>
      <c r="DO25" s="662"/>
      <c r="DP25" s="662"/>
      <c r="DQ25" s="662"/>
      <c r="DR25" s="662"/>
      <c r="DS25" s="662"/>
      <c r="DT25" s="662"/>
      <c r="DU25" s="662"/>
      <c r="DV25" s="663"/>
      <c r="DW25" s="666">
        <v>19.399999999999999</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37862</v>
      </c>
      <c r="S26" s="664"/>
      <c r="T26" s="664"/>
      <c r="U26" s="664"/>
      <c r="V26" s="664"/>
      <c r="W26" s="664"/>
      <c r="X26" s="664"/>
      <c r="Y26" s="665"/>
      <c r="Z26" s="723">
        <v>0.3</v>
      </c>
      <c r="AA26" s="723"/>
      <c r="AB26" s="723"/>
      <c r="AC26" s="723"/>
      <c r="AD26" s="724" t="s">
        <v>128</v>
      </c>
      <c r="AE26" s="724"/>
      <c r="AF26" s="724"/>
      <c r="AG26" s="724"/>
      <c r="AH26" s="724"/>
      <c r="AI26" s="724"/>
      <c r="AJ26" s="724"/>
      <c r="AK26" s="724"/>
      <c r="AL26" s="666" t="s">
        <v>128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1363450</v>
      </c>
      <c r="CS26" s="664"/>
      <c r="CT26" s="664"/>
      <c r="CU26" s="664"/>
      <c r="CV26" s="664"/>
      <c r="CW26" s="664"/>
      <c r="CX26" s="664"/>
      <c r="CY26" s="665"/>
      <c r="CZ26" s="666">
        <v>10</v>
      </c>
      <c r="DA26" s="695"/>
      <c r="DB26" s="695"/>
      <c r="DC26" s="696"/>
      <c r="DD26" s="669">
        <v>1153420</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722308</v>
      </c>
      <c r="S27" s="664"/>
      <c r="T27" s="664"/>
      <c r="U27" s="664"/>
      <c r="V27" s="664"/>
      <c r="W27" s="664"/>
      <c r="X27" s="664"/>
      <c r="Y27" s="665"/>
      <c r="Z27" s="723">
        <v>5.0999999999999996</v>
      </c>
      <c r="AA27" s="723"/>
      <c r="AB27" s="723"/>
      <c r="AC27" s="723"/>
      <c r="AD27" s="724" t="s">
        <v>128</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4143459</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1129097</v>
      </c>
      <c r="CS27" s="662"/>
      <c r="CT27" s="662"/>
      <c r="CU27" s="662"/>
      <c r="CV27" s="662"/>
      <c r="CW27" s="662"/>
      <c r="CX27" s="662"/>
      <c r="CY27" s="663"/>
      <c r="CZ27" s="666">
        <v>8.3000000000000007</v>
      </c>
      <c r="DA27" s="695"/>
      <c r="DB27" s="695"/>
      <c r="DC27" s="696"/>
      <c r="DD27" s="669">
        <v>463179</v>
      </c>
      <c r="DE27" s="662"/>
      <c r="DF27" s="662"/>
      <c r="DG27" s="662"/>
      <c r="DH27" s="662"/>
      <c r="DI27" s="662"/>
      <c r="DJ27" s="662"/>
      <c r="DK27" s="663"/>
      <c r="DL27" s="669">
        <v>424018</v>
      </c>
      <c r="DM27" s="662"/>
      <c r="DN27" s="662"/>
      <c r="DO27" s="662"/>
      <c r="DP27" s="662"/>
      <c r="DQ27" s="662"/>
      <c r="DR27" s="662"/>
      <c r="DS27" s="662"/>
      <c r="DT27" s="662"/>
      <c r="DU27" s="662"/>
      <c r="DV27" s="663"/>
      <c r="DW27" s="666">
        <v>4.5999999999999996</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1678300</v>
      </c>
      <c r="CS28" s="664"/>
      <c r="CT28" s="664"/>
      <c r="CU28" s="664"/>
      <c r="CV28" s="664"/>
      <c r="CW28" s="664"/>
      <c r="CX28" s="664"/>
      <c r="CY28" s="665"/>
      <c r="CZ28" s="666">
        <v>12.3</v>
      </c>
      <c r="DA28" s="695"/>
      <c r="DB28" s="695"/>
      <c r="DC28" s="696"/>
      <c r="DD28" s="669">
        <v>1658409</v>
      </c>
      <c r="DE28" s="664"/>
      <c r="DF28" s="664"/>
      <c r="DG28" s="664"/>
      <c r="DH28" s="664"/>
      <c r="DI28" s="664"/>
      <c r="DJ28" s="664"/>
      <c r="DK28" s="665"/>
      <c r="DL28" s="669">
        <v>1658409</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830997</v>
      </c>
      <c r="S29" s="664"/>
      <c r="T29" s="664"/>
      <c r="U29" s="664"/>
      <c r="V29" s="664"/>
      <c r="W29" s="664"/>
      <c r="X29" s="664"/>
      <c r="Y29" s="665"/>
      <c r="Z29" s="723">
        <v>5.9</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1678300</v>
      </c>
      <c r="CS29" s="662"/>
      <c r="CT29" s="662"/>
      <c r="CU29" s="662"/>
      <c r="CV29" s="662"/>
      <c r="CW29" s="662"/>
      <c r="CX29" s="662"/>
      <c r="CY29" s="663"/>
      <c r="CZ29" s="666">
        <v>12.3</v>
      </c>
      <c r="DA29" s="695"/>
      <c r="DB29" s="695"/>
      <c r="DC29" s="696"/>
      <c r="DD29" s="669">
        <v>1658409</v>
      </c>
      <c r="DE29" s="662"/>
      <c r="DF29" s="662"/>
      <c r="DG29" s="662"/>
      <c r="DH29" s="662"/>
      <c r="DI29" s="662"/>
      <c r="DJ29" s="662"/>
      <c r="DK29" s="663"/>
      <c r="DL29" s="669">
        <v>1658409</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43817</v>
      </c>
      <c r="S30" s="664"/>
      <c r="T30" s="664"/>
      <c r="U30" s="664"/>
      <c r="V30" s="664"/>
      <c r="W30" s="664"/>
      <c r="X30" s="664"/>
      <c r="Y30" s="665"/>
      <c r="Z30" s="723">
        <v>0.3</v>
      </c>
      <c r="AA30" s="723"/>
      <c r="AB30" s="723"/>
      <c r="AC30" s="723"/>
      <c r="AD30" s="724" t="s">
        <v>128</v>
      </c>
      <c r="AE30" s="724"/>
      <c r="AF30" s="724"/>
      <c r="AG30" s="724"/>
      <c r="AH30" s="724"/>
      <c r="AI30" s="724"/>
      <c r="AJ30" s="724"/>
      <c r="AK30" s="724"/>
      <c r="AL30" s="666" t="s">
        <v>128</v>
      </c>
      <c r="AM30" s="667"/>
      <c r="AN30" s="667"/>
      <c r="AO30" s="725"/>
      <c r="AP30" s="751" t="s">
        <v>305</v>
      </c>
      <c r="AQ30" s="752"/>
      <c r="AR30" s="752"/>
      <c r="AS30" s="752"/>
      <c r="AT30" s="757" t="s">
        <v>306</v>
      </c>
      <c r="AU30" s="230"/>
      <c r="AV30" s="230"/>
      <c r="AW30" s="230"/>
      <c r="AX30" s="760" t="s">
        <v>187</v>
      </c>
      <c r="AY30" s="761"/>
      <c r="AZ30" s="761"/>
      <c r="BA30" s="761"/>
      <c r="BB30" s="761"/>
      <c r="BC30" s="761"/>
      <c r="BD30" s="761"/>
      <c r="BE30" s="761"/>
      <c r="BF30" s="762"/>
      <c r="BG30" s="741">
        <v>99.2</v>
      </c>
      <c r="BH30" s="742"/>
      <c r="BI30" s="742"/>
      <c r="BJ30" s="742"/>
      <c r="BK30" s="742"/>
      <c r="BL30" s="742"/>
      <c r="BM30" s="743">
        <v>96.6</v>
      </c>
      <c r="BN30" s="742"/>
      <c r="BO30" s="742"/>
      <c r="BP30" s="742"/>
      <c r="BQ30" s="744"/>
      <c r="BR30" s="741">
        <v>99.2</v>
      </c>
      <c r="BS30" s="742"/>
      <c r="BT30" s="742"/>
      <c r="BU30" s="742"/>
      <c r="BV30" s="742"/>
      <c r="BW30" s="742"/>
      <c r="BX30" s="743">
        <v>96.5</v>
      </c>
      <c r="BY30" s="742"/>
      <c r="BZ30" s="742"/>
      <c r="CA30" s="742"/>
      <c r="CB30" s="744"/>
      <c r="CD30" s="747"/>
      <c r="CE30" s="748"/>
      <c r="CF30" s="705" t="s">
        <v>307</v>
      </c>
      <c r="CG30" s="702"/>
      <c r="CH30" s="702"/>
      <c r="CI30" s="702"/>
      <c r="CJ30" s="702"/>
      <c r="CK30" s="702"/>
      <c r="CL30" s="702"/>
      <c r="CM30" s="702"/>
      <c r="CN30" s="702"/>
      <c r="CO30" s="702"/>
      <c r="CP30" s="702"/>
      <c r="CQ30" s="703"/>
      <c r="CR30" s="661">
        <v>1598819</v>
      </c>
      <c r="CS30" s="664"/>
      <c r="CT30" s="664"/>
      <c r="CU30" s="664"/>
      <c r="CV30" s="664"/>
      <c r="CW30" s="664"/>
      <c r="CX30" s="664"/>
      <c r="CY30" s="665"/>
      <c r="CZ30" s="666">
        <v>11.7</v>
      </c>
      <c r="DA30" s="695"/>
      <c r="DB30" s="695"/>
      <c r="DC30" s="696"/>
      <c r="DD30" s="669">
        <v>1581288</v>
      </c>
      <c r="DE30" s="664"/>
      <c r="DF30" s="664"/>
      <c r="DG30" s="664"/>
      <c r="DH30" s="664"/>
      <c r="DI30" s="664"/>
      <c r="DJ30" s="664"/>
      <c r="DK30" s="665"/>
      <c r="DL30" s="669">
        <v>1581288</v>
      </c>
      <c r="DM30" s="664"/>
      <c r="DN30" s="664"/>
      <c r="DO30" s="664"/>
      <c r="DP30" s="664"/>
      <c r="DQ30" s="664"/>
      <c r="DR30" s="664"/>
      <c r="DS30" s="664"/>
      <c r="DT30" s="664"/>
      <c r="DU30" s="664"/>
      <c r="DV30" s="665"/>
      <c r="DW30" s="666">
        <v>17.3</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46030</v>
      </c>
      <c r="S31" s="664"/>
      <c r="T31" s="664"/>
      <c r="U31" s="664"/>
      <c r="V31" s="664"/>
      <c r="W31" s="664"/>
      <c r="X31" s="664"/>
      <c r="Y31" s="665"/>
      <c r="Z31" s="723">
        <v>0.3</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98.9</v>
      </c>
      <c r="BH31" s="662"/>
      <c r="BI31" s="662"/>
      <c r="BJ31" s="662"/>
      <c r="BK31" s="662"/>
      <c r="BL31" s="662"/>
      <c r="BM31" s="667">
        <v>96.1</v>
      </c>
      <c r="BN31" s="740"/>
      <c r="BO31" s="740"/>
      <c r="BP31" s="740"/>
      <c r="BQ31" s="701"/>
      <c r="BR31" s="739">
        <v>98.9</v>
      </c>
      <c r="BS31" s="662"/>
      <c r="BT31" s="662"/>
      <c r="BU31" s="662"/>
      <c r="BV31" s="662"/>
      <c r="BW31" s="662"/>
      <c r="BX31" s="667">
        <v>95.5</v>
      </c>
      <c r="BY31" s="740"/>
      <c r="BZ31" s="740"/>
      <c r="CA31" s="740"/>
      <c r="CB31" s="701"/>
      <c r="CD31" s="747"/>
      <c r="CE31" s="748"/>
      <c r="CF31" s="705" t="s">
        <v>311</v>
      </c>
      <c r="CG31" s="702"/>
      <c r="CH31" s="702"/>
      <c r="CI31" s="702"/>
      <c r="CJ31" s="702"/>
      <c r="CK31" s="702"/>
      <c r="CL31" s="702"/>
      <c r="CM31" s="702"/>
      <c r="CN31" s="702"/>
      <c r="CO31" s="702"/>
      <c r="CP31" s="702"/>
      <c r="CQ31" s="703"/>
      <c r="CR31" s="661">
        <v>79481</v>
      </c>
      <c r="CS31" s="662"/>
      <c r="CT31" s="662"/>
      <c r="CU31" s="662"/>
      <c r="CV31" s="662"/>
      <c r="CW31" s="662"/>
      <c r="CX31" s="662"/>
      <c r="CY31" s="663"/>
      <c r="CZ31" s="666">
        <v>0.6</v>
      </c>
      <c r="DA31" s="695"/>
      <c r="DB31" s="695"/>
      <c r="DC31" s="696"/>
      <c r="DD31" s="669">
        <v>77121</v>
      </c>
      <c r="DE31" s="662"/>
      <c r="DF31" s="662"/>
      <c r="DG31" s="662"/>
      <c r="DH31" s="662"/>
      <c r="DI31" s="662"/>
      <c r="DJ31" s="662"/>
      <c r="DK31" s="663"/>
      <c r="DL31" s="669">
        <v>77121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495889</v>
      </c>
      <c r="S32" s="664"/>
      <c r="T32" s="664"/>
      <c r="U32" s="664"/>
      <c r="V32" s="664"/>
      <c r="W32" s="664"/>
      <c r="X32" s="664"/>
      <c r="Y32" s="665"/>
      <c r="Z32" s="723">
        <v>3.5</v>
      </c>
      <c r="AA32" s="723"/>
      <c r="AB32" s="723"/>
      <c r="AC32" s="723"/>
      <c r="AD32" s="724">
        <v>25017</v>
      </c>
      <c r="AE32" s="724"/>
      <c r="AF32" s="724"/>
      <c r="AG32" s="724"/>
      <c r="AH32" s="724"/>
      <c r="AI32" s="724"/>
      <c r="AJ32" s="724"/>
      <c r="AK32" s="724"/>
      <c r="AL32" s="666">
        <v>0.3</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99.3</v>
      </c>
      <c r="BH32" s="677"/>
      <c r="BI32" s="677"/>
      <c r="BJ32" s="677"/>
      <c r="BK32" s="677"/>
      <c r="BL32" s="677"/>
      <c r="BM32" s="721">
        <v>96.6</v>
      </c>
      <c r="BN32" s="677"/>
      <c r="BO32" s="677"/>
      <c r="BP32" s="677"/>
      <c r="BQ32" s="714"/>
      <c r="BR32" s="738">
        <v>99.3</v>
      </c>
      <c r="BS32" s="677"/>
      <c r="BT32" s="677"/>
      <c r="BU32" s="677"/>
      <c r="BV32" s="677"/>
      <c r="BW32" s="677"/>
      <c r="BX32" s="721">
        <v>96.7</v>
      </c>
      <c r="BY32" s="677"/>
      <c r="BZ32" s="677"/>
      <c r="CA32" s="677"/>
      <c r="CB32" s="714"/>
      <c r="CD32" s="749"/>
      <c r="CE32" s="750"/>
      <c r="CF32" s="705" t="s">
        <v>314</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931438</v>
      </c>
      <c r="S33" s="664"/>
      <c r="T33" s="664"/>
      <c r="U33" s="664"/>
      <c r="V33" s="664"/>
      <c r="W33" s="664"/>
      <c r="X33" s="664"/>
      <c r="Y33" s="665"/>
      <c r="Z33" s="723">
        <v>6.6</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6791504</v>
      </c>
      <c r="CS33" s="662"/>
      <c r="CT33" s="662"/>
      <c r="CU33" s="662"/>
      <c r="CV33" s="662"/>
      <c r="CW33" s="662"/>
      <c r="CX33" s="662"/>
      <c r="CY33" s="663"/>
      <c r="CZ33" s="666">
        <v>49.8</v>
      </c>
      <c r="DA33" s="695"/>
      <c r="DB33" s="695"/>
      <c r="DC33" s="696"/>
      <c r="DD33" s="669">
        <v>5666026</v>
      </c>
      <c r="DE33" s="662"/>
      <c r="DF33" s="662"/>
      <c r="DG33" s="662"/>
      <c r="DH33" s="662"/>
      <c r="DI33" s="662"/>
      <c r="DJ33" s="662"/>
      <c r="DK33" s="663"/>
      <c r="DL33" s="669">
        <v>3887298</v>
      </c>
      <c r="DM33" s="662"/>
      <c r="DN33" s="662"/>
      <c r="DO33" s="662"/>
      <c r="DP33" s="662"/>
      <c r="DQ33" s="662"/>
      <c r="DR33" s="662"/>
      <c r="DS33" s="662"/>
      <c r="DT33" s="662"/>
      <c r="DU33" s="662"/>
      <c r="DV33" s="663"/>
      <c r="DW33" s="666">
        <v>42.5</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368412</v>
      </c>
      <c r="S34" s="664"/>
      <c r="T34" s="664"/>
      <c r="U34" s="664"/>
      <c r="V34" s="664"/>
      <c r="W34" s="664"/>
      <c r="X34" s="664"/>
      <c r="Y34" s="665"/>
      <c r="Z34" s="723">
        <v>2.6</v>
      </c>
      <c r="AA34" s="723"/>
      <c r="AB34" s="723"/>
      <c r="AC34" s="723"/>
      <c r="AD34" s="724" t="s">
        <v>128</v>
      </c>
      <c r="AE34" s="724"/>
      <c r="AF34" s="724"/>
      <c r="AG34" s="724"/>
      <c r="AH34" s="724"/>
      <c r="AI34" s="724"/>
      <c r="AJ34" s="724"/>
      <c r="AK34" s="724"/>
      <c r="AL34" s="666" t="s">
        <v>128</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2286440</v>
      </c>
      <c r="CS34" s="664"/>
      <c r="CT34" s="664"/>
      <c r="CU34" s="664"/>
      <c r="CV34" s="664"/>
      <c r="CW34" s="664"/>
      <c r="CX34" s="664"/>
      <c r="CY34" s="665"/>
      <c r="CZ34" s="666">
        <v>16.8</v>
      </c>
      <c r="DA34" s="695"/>
      <c r="DB34" s="695"/>
      <c r="DC34" s="696"/>
      <c r="DD34" s="669">
        <v>1784143</v>
      </c>
      <c r="DE34" s="664"/>
      <c r="DF34" s="664"/>
      <c r="DG34" s="664"/>
      <c r="DH34" s="664"/>
      <c r="DI34" s="664"/>
      <c r="DJ34" s="664"/>
      <c r="DK34" s="665"/>
      <c r="DL34" s="669">
        <v>1506297</v>
      </c>
      <c r="DM34" s="664"/>
      <c r="DN34" s="664"/>
      <c r="DO34" s="664"/>
      <c r="DP34" s="664"/>
      <c r="DQ34" s="664"/>
      <c r="DR34" s="664"/>
      <c r="DS34" s="664"/>
      <c r="DT34" s="664"/>
      <c r="DU34" s="664"/>
      <c r="DV34" s="665"/>
      <c r="DW34" s="666">
        <v>16.5</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759700</v>
      </c>
      <c r="S35" s="664"/>
      <c r="T35" s="664"/>
      <c r="U35" s="664"/>
      <c r="V35" s="664"/>
      <c r="W35" s="664"/>
      <c r="X35" s="664"/>
      <c r="Y35" s="665"/>
      <c r="Z35" s="723">
        <v>5.4</v>
      </c>
      <c r="AA35" s="723"/>
      <c r="AB35" s="723"/>
      <c r="AC35" s="723"/>
      <c r="AD35" s="724" t="s">
        <v>128</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1944813</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136857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197790</v>
      </c>
      <c r="CS35" s="662"/>
      <c r="CT35" s="662"/>
      <c r="CU35" s="662"/>
      <c r="CV35" s="662"/>
      <c r="CW35" s="662"/>
      <c r="CX35" s="662"/>
      <c r="CY35" s="663"/>
      <c r="CZ35" s="666">
        <v>1.4</v>
      </c>
      <c r="DA35" s="695"/>
      <c r="DB35" s="695"/>
      <c r="DC35" s="696"/>
      <c r="DD35" s="669">
        <v>156135</v>
      </c>
      <c r="DE35" s="662"/>
      <c r="DF35" s="662"/>
      <c r="DG35" s="662"/>
      <c r="DH35" s="662"/>
      <c r="DI35" s="662"/>
      <c r="DJ35" s="662"/>
      <c r="DK35" s="663"/>
      <c r="DL35" s="669">
        <v>156135</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326</v>
      </c>
      <c r="AR36" s="699"/>
      <c r="AS36" s="699"/>
      <c r="AT36" s="699"/>
      <c r="AU36" s="699"/>
      <c r="AV36" s="699"/>
      <c r="AW36" s="699"/>
      <c r="AX36" s="699"/>
      <c r="AY36" s="700"/>
      <c r="AZ36" s="661">
        <v>706300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97649</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2001745</v>
      </c>
      <c r="CS36" s="664"/>
      <c r="CT36" s="664"/>
      <c r="CU36" s="664"/>
      <c r="CV36" s="664"/>
      <c r="CW36" s="664"/>
      <c r="CX36" s="664"/>
      <c r="CY36" s="665"/>
      <c r="CZ36" s="666">
        <v>14.7</v>
      </c>
      <c r="DA36" s="695"/>
      <c r="DB36" s="695"/>
      <c r="DC36" s="696"/>
      <c r="DD36" s="669">
        <v>1712156</v>
      </c>
      <c r="DE36" s="664"/>
      <c r="DF36" s="664"/>
      <c r="DG36" s="664"/>
      <c r="DH36" s="664"/>
      <c r="DI36" s="664"/>
      <c r="DJ36" s="664"/>
      <c r="DK36" s="665"/>
      <c r="DL36" s="669">
        <v>1192751</v>
      </c>
      <c r="DM36" s="664"/>
      <c r="DN36" s="664"/>
      <c r="DO36" s="664"/>
      <c r="DP36" s="664"/>
      <c r="DQ36" s="664"/>
      <c r="DR36" s="664"/>
      <c r="DS36" s="664"/>
      <c r="DT36" s="664"/>
      <c r="DU36" s="664"/>
      <c r="DV36" s="665"/>
      <c r="DW36" s="666">
        <v>13</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128</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176647</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3109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734239</v>
      </c>
      <c r="CS37" s="662"/>
      <c r="CT37" s="662"/>
      <c r="CU37" s="662"/>
      <c r="CV37" s="662"/>
      <c r="CW37" s="662"/>
      <c r="CX37" s="662"/>
      <c r="CY37" s="663"/>
      <c r="CZ37" s="666">
        <v>5.4</v>
      </c>
      <c r="DA37" s="695"/>
      <c r="DB37" s="695"/>
      <c r="DC37" s="696"/>
      <c r="DD37" s="669">
        <v>724123</v>
      </c>
      <c r="DE37" s="662"/>
      <c r="DF37" s="662"/>
      <c r="DG37" s="662"/>
      <c r="DH37" s="662"/>
      <c r="DI37" s="662"/>
      <c r="DJ37" s="662"/>
      <c r="DK37" s="663"/>
      <c r="DL37" s="669">
        <v>663653</v>
      </c>
      <c r="DM37" s="662"/>
      <c r="DN37" s="662"/>
      <c r="DO37" s="662"/>
      <c r="DP37" s="662"/>
      <c r="DQ37" s="662"/>
      <c r="DR37" s="662"/>
      <c r="DS37" s="662"/>
      <c r="DT37" s="662"/>
      <c r="DU37" s="662"/>
      <c r="DV37" s="663"/>
      <c r="DW37" s="666">
        <v>7.3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14198821</v>
      </c>
      <c r="S38" s="713"/>
      <c r="T38" s="713"/>
      <c r="U38" s="713"/>
      <c r="V38" s="713"/>
      <c r="W38" s="713"/>
      <c r="X38" s="713"/>
      <c r="Y38" s="718"/>
      <c r="Z38" s="719">
        <v>100</v>
      </c>
      <c r="AA38" s="719"/>
      <c r="AB38" s="719"/>
      <c r="AC38" s="719"/>
      <c r="AD38" s="720">
        <v>9143505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133987</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5255</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1768166</v>
      </c>
      <c r="CS38" s="664"/>
      <c r="CT38" s="664"/>
      <c r="CU38" s="664"/>
      <c r="CV38" s="664"/>
      <c r="CW38" s="664"/>
      <c r="CX38" s="664"/>
      <c r="CY38" s="665"/>
      <c r="CZ38" s="666">
        <v>13</v>
      </c>
      <c r="DA38" s="695"/>
      <c r="DB38" s="695"/>
      <c r="DC38" s="696"/>
      <c r="DD38" s="669">
        <v>1567560</v>
      </c>
      <c r="DE38" s="664"/>
      <c r="DF38" s="664"/>
      <c r="DG38" s="664"/>
      <c r="DH38" s="664"/>
      <c r="DI38" s="664"/>
      <c r="DJ38" s="664"/>
      <c r="DK38" s="665"/>
      <c r="DL38" s="669">
        <v>1032115</v>
      </c>
      <c r="DM38" s="664"/>
      <c r="DN38" s="664"/>
      <c r="DO38" s="664"/>
      <c r="DP38" s="664"/>
      <c r="DQ38" s="664"/>
      <c r="DR38" s="664"/>
      <c r="DS38" s="664"/>
      <c r="DT38" s="664"/>
      <c r="DU38" s="664"/>
      <c r="DV38" s="665"/>
      <c r="DW38" s="666">
        <v>11.3</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128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93</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479259</v>
      </c>
      <c r="CS39" s="662"/>
      <c r="CT39" s="662"/>
      <c r="CU39" s="662"/>
      <c r="CV39" s="662"/>
      <c r="CW39" s="662"/>
      <c r="CX39" s="662"/>
      <c r="CY39" s="663"/>
      <c r="CZ39" s="666">
        <v>3.5</v>
      </c>
      <c r="DA39" s="695"/>
      <c r="DB39" s="695"/>
      <c r="DC39" s="696"/>
      <c r="DD39" s="669">
        <v>443128</v>
      </c>
      <c r="DE39" s="662"/>
      <c r="DF39" s="662"/>
      <c r="DG39" s="662"/>
      <c r="DH39" s="662"/>
      <c r="DI39" s="662"/>
      <c r="DJ39" s="662"/>
      <c r="DK39" s="663"/>
      <c r="DL39" s="669" t="s">
        <v>128</v>
      </c>
      <c r="DM39" s="662"/>
      <c r="DN39" s="662"/>
      <c r="DO39" s="662"/>
      <c r="DP39" s="662"/>
      <c r="DQ39" s="662"/>
      <c r="DR39" s="662"/>
      <c r="DS39" s="662"/>
      <c r="DT39" s="662"/>
      <c r="DU39" s="662"/>
      <c r="DV39" s="663"/>
      <c r="DW39" s="666" t="s">
        <v>341</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205165</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341</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58104</v>
      </c>
      <c r="CS40" s="664"/>
      <c r="CT40" s="664"/>
      <c r="CU40" s="664"/>
      <c r="CV40" s="664"/>
      <c r="CW40" s="664"/>
      <c r="CX40" s="664"/>
      <c r="CY40" s="665"/>
      <c r="CZ40" s="666">
        <v>0.4</v>
      </c>
      <c r="DA40" s="695"/>
      <c r="DB40" s="695"/>
      <c r="DC40" s="696"/>
      <c r="DD40" s="669">
        <v>2904</v>
      </c>
      <c r="DE40" s="664"/>
      <c r="DF40" s="664"/>
      <c r="DG40" s="664"/>
      <c r="DH40" s="664"/>
      <c r="DI40" s="664"/>
      <c r="DJ40" s="664"/>
      <c r="DK40" s="665"/>
      <c r="DL40" s="669" t="s">
        <v>341</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722714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365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341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2039757</v>
      </c>
      <c r="CS42" s="664"/>
      <c r="CT42" s="664"/>
      <c r="CU42" s="664"/>
      <c r="CV42" s="664"/>
      <c r="CW42" s="664"/>
      <c r="CX42" s="664"/>
      <c r="CY42" s="665"/>
      <c r="CZ42" s="666">
        <v>14.9</v>
      </c>
      <c r="DA42" s="667"/>
      <c r="DB42" s="667"/>
      <c r="DC42" s="668"/>
      <c r="DD42" s="669">
        <v>730202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42562</v>
      </c>
      <c r="CS43" s="662"/>
      <c r="CT43" s="662"/>
      <c r="CU43" s="662"/>
      <c r="CV43" s="662"/>
      <c r="CW43" s="662"/>
      <c r="CX43" s="662"/>
      <c r="CY43" s="663"/>
      <c r="CZ43" s="666">
        <v>0.3</v>
      </c>
      <c r="DA43" s="695"/>
      <c r="DB43" s="695"/>
      <c r="DC43" s="696"/>
      <c r="DD43" s="669">
        <v>42562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1885279</v>
      </c>
      <c r="CS44" s="664"/>
      <c r="CT44" s="664"/>
      <c r="CU44" s="664"/>
      <c r="CV44" s="664"/>
      <c r="CW44" s="664"/>
      <c r="CX44" s="664"/>
      <c r="CY44" s="665"/>
      <c r="CZ44" s="666">
        <v>13.8</v>
      </c>
      <c r="DA44" s="667"/>
      <c r="DB44" s="667"/>
      <c r="DC44" s="668"/>
      <c r="DD44" s="669">
        <v>670872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658157</v>
      </c>
      <c r="CS45" s="662"/>
      <c r="CT45" s="662"/>
      <c r="CU45" s="662"/>
      <c r="CV45" s="662"/>
      <c r="CW45" s="662"/>
      <c r="CX45" s="662"/>
      <c r="CY45" s="663"/>
      <c r="CZ45" s="666">
        <v>4.8</v>
      </c>
      <c r="DA45" s="695"/>
      <c r="DB45" s="695"/>
      <c r="DC45" s="696"/>
      <c r="DD45" s="669">
        <v>93112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1057024</v>
      </c>
      <c r="CS46" s="664"/>
      <c r="CT46" s="664"/>
      <c r="CU46" s="664"/>
      <c r="CV46" s="664"/>
      <c r="CW46" s="664"/>
      <c r="CX46" s="664"/>
      <c r="CY46" s="665"/>
      <c r="CZ46" s="666">
        <v>7.7</v>
      </c>
      <c r="DA46" s="667"/>
      <c r="DB46" s="667"/>
      <c r="DC46" s="668"/>
      <c r="DD46" s="669">
        <v>558135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154478</v>
      </c>
      <c r="CS47" s="662"/>
      <c r="CT47" s="662"/>
      <c r="CU47" s="662"/>
      <c r="CV47" s="662"/>
      <c r="CW47" s="662"/>
      <c r="CX47" s="662"/>
      <c r="CY47" s="663"/>
      <c r="CZ47" s="666">
        <v>1.1000000000000001</v>
      </c>
      <c r="DA47" s="695"/>
      <c r="DB47" s="695"/>
      <c r="DC47" s="696"/>
      <c r="DD47" s="669">
        <v>59330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341</v>
      </c>
      <c r="CS48" s="664"/>
      <c r="CT48" s="664"/>
      <c r="CU48" s="664"/>
      <c r="CV48" s="664"/>
      <c r="CW48" s="664"/>
      <c r="CX48" s="664"/>
      <c r="CY48" s="665"/>
      <c r="CZ48" s="666" t="s">
        <v>341</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13648798</v>
      </c>
      <c r="CS49" s="677"/>
      <c r="CT49" s="677"/>
      <c r="CU49" s="677"/>
      <c r="CV49" s="677"/>
      <c r="CW49" s="677"/>
      <c r="CX49" s="677"/>
      <c r="CY49" s="678"/>
      <c r="CZ49" s="679">
        <v>100</v>
      </c>
      <c r="DA49" s="680"/>
      <c r="DB49" s="680"/>
      <c r="DC49" s="681"/>
      <c r="DD49" s="682">
        <v>10295263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gHJYd96jrckEMZfp5e2Ftouea+kpQhHqrr3GbfWDI53HvW3oPw2iCwX1Pi5tN9WIJpQFuGHv1VPYCAKrchGCg==" saltValue="Yt7nL67LoCoglFSkeuou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13943</v>
      </c>
      <c r="R7" s="1194"/>
      <c r="S7" s="1194"/>
      <c r="T7" s="1194"/>
      <c r="U7" s="1194"/>
      <c r="V7" s="1194">
        <v>13402</v>
      </c>
      <c r="W7" s="1194"/>
      <c r="X7" s="1194"/>
      <c r="Y7" s="1194"/>
      <c r="Z7" s="1194"/>
      <c r="AA7" s="1194">
        <v>541</v>
      </c>
      <c r="AB7" s="1194"/>
      <c r="AC7" s="1194"/>
      <c r="AD7" s="1194"/>
      <c r="AE7" s="1195"/>
      <c r="AF7" s="1196">
        <v>366</v>
      </c>
      <c r="AG7" s="1197"/>
      <c r="AH7" s="1197"/>
      <c r="AI7" s="1197"/>
      <c r="AJ7" s="1198"/>
      <c r="AK7" s="1180">
        <v>369</v>
      </c>
      <c r="AL7" s="1181"/>
      <c r="AM7" s="1181"/>
      <c r="AN7" s="1181"/>
      <c r="AO7" s="1181"/>
      <c r="AP7" s="1181">
        <v>14341</v>
      </c>
      <c r="AQ7" s="1181"/>
      <c r="AR7" s="1181"/>
      <c r="AS7" s="1181"/>
      <c r="AT7" s="1181"/>
      <c r="AU7" s="1182" t="s">
        <v>593</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600</v>
      </c>
      <c r="BS7" s="1184" t="s">
        <v>601</v>
      </c>
      <c r="BT7" s="1185"/>
      <c r="BU7" s="1185"/>
      <c r="BV7" s="1185"/>
      <c r="BW7" s="1185"/>
      <c r="BX7" s="1185"/>
      <c r="BY7" s="1185"/>
      <c r="BZ7" s="1185"/>
      <c r="CA7" s="1185"/>
      <c r="CB7" s="1185"/>
      <c r="CC7" s="1185"/>
      <c r="CD7" s="1185"/>
      <c r="CE7" s="1185"/>
      <c r="CF7" s="1185"/>
      <c r="CG7" s="1186"/>
      <c r="CH7" s="1177">
        <v>0</v>
      </c>
      <c r="CI7" s="1178"/>
      <c r="CJ7" s="1178"/>
      <c r="CK7" s="1178"/>
      <c r="CL7" s="1179"/>
      <c r="CM7" s="1177">
        <v>61</v>
      </c>
      <c r="CN7" s="1178"/>
      <c r="CO7" s="1178"/>
      <c r="CP7" s="1178"/>
      <c r="CQ7" s="1179"/>
      <c r="CR7" s="1177">
        <v>5</v>
      </c>
      <c r="CS7" s="1178"/>
      <c r="CT7" s="1178"/>
      <c r="CU7" s="1178"/>
      <c r="CV7" s="1179"/>
      <c r="CW7" s="1177" t="s">
        <v>605</v>
      </c>
      <c r="CX7" s="1178"/>
      <c r="CY7" s="1178"/>
      <c r="CZ7" s="1178"/>
      <c r="DA7" s="1179"/>
      <c r="DB7" s="1177" t="s">
        <v>605</v>
      </c>
      <c r="DC7" s="1178"/>
      <c r="DD7" s="1178"/>
      <c r="DE7" s="1178"/>
      <c r="DF7" s="1179"/>
      <c r="DG7" s="1177">
        <v>186</v>
      </c>
      <c r="DH7" s="1178"/>
      <c r="DI7" s="1178"/>
      <c r="DJ7" s="1178"/>
      <c r="DK7" s="1179"/>
      <c r="DL7" s="1177" t="s">
        <v>605</v>
      </c>
      <c r="DM7" s="1178"/>
      <c r="DN7" s="1178"/>
      <c r="DO7" s="1178"/>
      <c r="DP7" s="1179"/>
      <c r="DQ7" s="1177">
        <v>175</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87</v>
      </c>
      <c r="R8" s="1133"/>
      <c r="S8" s="1133"/>
      <c r="T8" s="1133"/>
      <c r="U8" s="1133"/>
      <c r="V8" s="1133">
        <v>78</v>
      </c>
      <c r="W8" s="1133"/>
      <c r="X8" s="1133"/>
      <c r="Y8" s="1133"/>
      <c r="Z8" s="1133"/>
      <c r="AA8" s="1133">
        <v>8</v>
      </c>
      <c r="AB8" s="1133"/>
      <c r="AC8" s="1133"/>
      <c r="AD8" s="1133"/>
      <c r="AE8" s="1134"/>
      <c r="AF8" s="1108">
        <v>8</v>
      </c>
      <c r="AG8" s="1109"/>
      <c r="AH8" s="1109"/>
      <c r="AI8" s="1109"/>
      <c r="AJ8" s="1110"/>
      <c r="AK8" s="1175">
        <v>17</v>
      </c>
      <c r="AL8" s="1176"/>
      <c r="AM8" s="1176"/>
      <c r="AN8" s="1176"/>
      <c r="AO8" s="1176"/>
      <c r="AP8" s="1176">
        <v>240</v>
      </c>
      <c r="AQ8" s="1176"/>
      <c r="AR8" s="1176"/>
      <c r="AS8" s="1176"/>
      <c r="AT8" s="1176"/>
      <c r="AU8" s="1173" t="s">
        <v>594</v>
      </c>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602</v>
      </c>
      <c r="BT8" s="1104"/>
      <c r="BU8" s="1104"/>
      <c r="BV8" s="1104"/>
      <c r="BW8" s="1104"/>
      <c r="BX8" s="1104"/>
      <c r="BY8" s="1104"/>
      <c r="BZ8" s="1104"/>
      <c r="CA8" s="1104"/>
      <c r="CB8" s="1104"/>
      <c r="CC8" s="1104"/>
      <c r="CD8" s="1104"/>
      <c r="CE8" s="1104"/>
      <c r="CF8" s="1104"/>
      <c r="CG8" s="1105"/>
      <c r="CH8" s="1078">
        <v>1</v>
      </c>
      <c r="CI8" s="1079"/>
      <c r="CJ8" s="1079"/>
      <c r="CK8" s="1079"/>
      <c r="CL8" s="1080"/>
      <c r="CM8" s="1078">
        <v>89</v>
      </c>
      <c r="CN8" s="1079"/>
      <c r="CO8" s="1079"/>
      <c r="CP8" s="1079"/>
      <c r="CQ8" s="1080"/>
      <c r="CR8" s="1078">
        <v>80</v>
      </c>
      <c r="CS8" s="1079"/>
      <c r="CT8" s="1079"/>
      <c r="CU8" s="1079"/>
      <c r="CV8" s="1080"/>
      <c r="CW8" s="1078" t="s">
        <v>605</v>
      </c>
      <c r="CX8" s="1079"/>
      <c r="CY8" s="1079"/>
      <c r="CZ8" s="1079"/>
      <c r="DA8" s="1080"/>
      <c r="DB8" s="1078" t="s">
        <v>606</v>
      </c>
      <c r="DC8" s="1079"/>
      <c r="DD8" s="1079"/>
      <c r="DE8" s="1079"/>
      <c r="DF8" s="1080"/>
      <c r="DG8" s="1078" t="s">
        <v>605</v>
      </c>
      <c r="DH8" s="1079"/>
      <c r="DI8" s="1079"/>
      <c r="DJ8" s="1079"/>
      <c r="DK8" s="1080"/>
      <c r="DL8" s="1078" t="s">
        <v>605</v>
      </c>
      <c r="DM8" s="1079"/>
      <c r="DN8" s="1079"/>
      <c r="DO8" s="1079"/>
      <c r="DP8" s="1080"/>
      <c r="DQ8" s="1078" t="s">
        <v>605</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2</v>
      </c>
      <c r="R9" s="1133"/>
      <c r="S9" s="1133"/>
      <c r="T9" s="1133"/>
      <c r="U9" s="1133"/>
      <c r="V9" s="1133">
        <v>2</v>
      </c>
      <c r="W9" s="1133"/>
      <c r="X9" s="1133"/>
      <c r="Y9" s="1133"/>
      <c r="Z9" s="1133"/>
      <c r="AA9" s="1133">
        <v>0</v>
      </c>
      <c r="AB9" s="1133"/>
      <c r="AC9" s="1133"/>
      <c r="AD9" s="1133"/>
      <c r="AE9" s="1134"/>
      <c r="AF9" s="1108">
        <v>0</v>
      </c>
      <c r="AG9" s="1109"/>
      <c r="AH9" s="1109"/>
      <c r="AI9" s="1109"/>
      <c r="AJ9" s="1110"/>
      <c r="AK9" s="1175">
        <v>2</v>
      </c>
      <c r="AL9" s="1176"/>
      <c r="AM9" s="1176"/>
      <c r="AN9" s="1176"/>
      <c r="AO9" s="1176"/>
      <c r="AP9" s="1176" t="s">
        <v>595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603</v>
      </c>
      <c r="BT9" s="1104"/>
      <c r="BU9" s="1104"/>
      <c r="BV9" s="1104"/>
      <c r="BW9" s="1104"/>
      <c r="BX9" s="1104"/>
      <c r="BY9" s="1104"/>
      <c r="BZ9" s="1104"/>
      <c r="CA9" s="1104"/>
      <c r="CB9" s="1104"/>
      <c r="CC9" s="1104"/>
      <c r="CD9" s="1104"/>
      <c r="CE9" s="1104"/>
      <c r="CF9" s="1104"/>
      <c r="CG9" s="1105"/>
      <c r="CH9" s="1078">
        <v>-24</v>
      </c>
      <c r="CI9" s="1079"/>
      <c r="CJ9" s="1079"/>
      <c r="CK9" s="1079"/>
      <c r="CL9" s="1080"/>
      <c r="CM9" s="1078">
        <v>524</v>
      </c>
      <c r="CN9" s="1079"/>
      <c r="CO9" s="1079"/>
      <c r="CP9" s="1079"/>
      <c r="CQ9" s="1080"/>
      <c r="CR9" s="1078">
        <v>410</v>
      </c>
      <c r="CS9" s="1079"/>
      <c r="CT9" s="1079"/>
      <c r="CU9" s="1079"/>
      <c r="CV9" s="1080"/>
      <c r="CW9" s="1078" t="s">
        <v>605</v>
      </c>
      <c r="CX9" s="1079"/>
      <c r="CY9" s="1079"/>
      <c r="CZ9" s="1079"/>
      <c r="DA9" s="1080"/>
      <c r="DB9" s="1078">
        <v>22</v>
      </c>
      <c r="DC9" s="1079"/>
      <c r="DD9" s="1079"/>
      <c r="DE9" s="1079"/>
      <c r="DF9" s="1080"/>
      <c r="DG9" s="1078" t="s">
        <v>605</v>
      </c>
      <c r="DH9" s="1079"/>
      <c r="DI9" s="1079"/>
      <c r="DJ9" s="1079"/>
      <c r="DK9" s="1080"/>
      <c r="DL9" s="1078" t="s">
        <v>605</v>
      </c>
      <c r="DM9" s="1079"/>
      <c r="DN9" s="1079"/>
      <c r="DO9" s="1079"/>
      <c r="DP9" s="1080"/>
      <c r="DQ9" s="1078" t="s">
        <v>605</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32">
        <v>101</v>
      </c>
      <c r="R10" s="1133"/>
      <c r="S10" s="1133"/>
      <c r="T10" s="1133"/>
      <c r="U10" s="1133"/>
      <c r="V10" s="1133">
        <v>101</v>
      </c>
      <c r="W10" s="1133"/>
      <c r="X10" s="1133"/>
      <c r="Y10" s="1133"/>
      <c r="Z10" s="1133"/>
      <c r="AA10" s="1133" t="s">
        <v>596</v>
      </c>
      <c r="AB10" s="1133"/>
      <c r="AC10" s="1133"/>
      <c r="AD10" s="1133"/>
      <c r="AE10" s="1134"/>
      <c r="AF10" s="1108" t="s">
        <v>385</v>
      </c>
      <c r="AG10" s="1109"/>
      <c r="AH10" s="1109"/>
      <c r="AI10" s="1109"/>
      <c r="AJ10" s="1110"/>
      <c r="AK10" s="1175">
        <v>100</v>
      </c>
      <c r="AL10" s="1176"/>
      <c r="AM10" s="1176"/>
      <c r="AN10" s="1176"/>
      <c r="AO10" s="1176"/>
      <c r="AP10" s="1176" t="s">
        <v>596</v>
      </c>
      <c r="AQ10" s="1176"/>
      <c r="AR10" s="1176"/>
      <c r="AS10" s="1176"/>
      <c r="AT10" s="1176"/>
      <c r="AU10" s="1173" t="s">
        <v>597</v>
      </c>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604</v>
      </c>
      <c r="BT10" s="1104"/>
      <c r="BU10" s="1104"/>
      <c r="BV10" s="1104"/>
      <c r="BW10" s="1104"/>
      <c r="BX10" s="1104"/>
      <c r="BY10" s="1104"/>
      <c r="BZ10" s="1104"/>
      <c r="CA10" s="1104"/>
      <c r="CB10" s="1104"/>
      <c r="CC10" s="1104"/>
      <c r="CD10" s="1104"/>
      <c r="CE10" s="1104"/>
      <c r="CF10" s="1104"/>
      <c r="CG10" s="1105"/>
      <c r="CH10" s="1078">
        <v>-41</v>
      </c>
      <c r="CI10" s="1079"/>
      <c r="CJ10" s="1079"/>
      <c r="CK10" s="1079"/>
      <c r="CL10" s="1080"/>
      <c r="CM10" s="1078">
        <v>-3</v>
      </c>
      <c r="CN10" s="1079"/>
      <c r="CO10" s="1079"/>
      <c r="CP10" s="1079"/>
      <c r="CQ10" s="1080"/>
      <c r="CR10" s="1078">
        <v>1</v>
      </c>
      <c r="CS10" s="1079"/>
      <c r="CT10" s="1079"/>
      <c r="CU10" s="1079"/>
      <c r="CV10" s="1080"/>
      <c r="CW10" s="1078">
        <v>9</v>
      </c>
      <c r="CX10" s="1079"/>
      <c r="CY10" s="1079"/>
      <c r="CZ10" s="1079"/>
      <c r="DA10" s="1080"/>
      <c r="DB10" s="1078">
        <v>25</v>
      </c>
      <c r="DC10" s="1079"/>
      <c r="DD10" s="1079"/>
      <c r="DE10" s="1079"/>
      <c r="DF10" s="1080"/>
      <c r="DG10" s="1078" t="s">
        <v>605</v>
      </c>
      <c r="DH10" s="1079"/>
      <c r="DI10" s="1079"/>
      <c r="DJ10" s="1079"/>
      <c r="DK10" s="1080"/>
      <c r="DL10" s="1078" t="s">
        <v>605</v>
      </c>
      <c r="DM10" s="1079"/>
      <c r="DN10" s="1079"/>
      <c r="DO10" s="1079"/>
      <c r="DP10" s="1080"/>
      <c r="DQ10" s="1078" t="s">
        <v>605</v>
      </c>
      <c r="DR10" s="1079"/>
      <c r="DS10" s="1079"/>
      <c r="DT10" s="1079"/>
      <c r="DU10" s="1080"/>
      <c r="DV10" s="1081"/>
      <c r="DW10" s="1082"/>
      <c r="DX10" s="1082"/>
      <c r="DY10" s="1082"/>
      <c r="DZ10" s="1083"/>
      <c r="EA10" s="254"/>
    </row>
    <row r="11" spans="1:131" s="255" customFormat="1" ht="26.25" customHeight="1" x14ac:dyDescent="0.15">
      <c r="A11" s="261">
        <v>5</v>
      </c>
      <c r="B11" s="1126" t="s">
        <v>386</v>
      </c>
      <c r="C11" s="1127"/>
      <c r="D11" s="1127"/>
      <c r="E11" s="1127"/>
      <c r="F11" s="1127"/>
      <c r="G11" s="1127"/>
      <c r="H11" s="1127"/>
      <c r="I11" s="1127"/>
      <c r="J11" s="1127"/>
      <c r="K11" s="1127"/>
      <c r="L11" s="1127"/>
      <c r="M11" s="1127"/>
      <c r="N11" s="1127"/>
      <c r="O11" s="1127"/>
      <c r="P11" s="1128"/>
      <c r="Q11" s="1132">
        <v>115</v>
      </c>
      <c r="R11" s="1133"/>
      <c r="S11" s="1133"/>
      <c r="T11" s="1133"/>
      <c r="U11" s="1133"/>
      <c r="V11" s="1133">
        <v>114</v>
      </c>
      <c r="W11" s="1133"/>
      <c r="X11" s="1133"/>
      <c r="Y11" s="1133"/>
      <c r="Z11" s="1133"/>
      <c r="AA11" s="1133">
        <v>1</v>
      </c>
      <c r="AB11" s="1133"/>
      <c r="AC11" s="1133"/>
      <c r="AD11" s="1133"/>
      <c r="AE11" s="1134"/>
      <c r="AF11" s="1108">
        <v>1</v>
      </c>
      <c r="AG11" s="1109"/>
      <c r="AH11" s="1109"/>
      <c r="AI11" s="1109"/>
      <c r="AJ11" s="1110"/>
      <c r="AK11" s="1175">
        <v>7</v>
      </c>
      <c r="AL11" s="1176"/>
      <c r="AM11" s="1176"/>
      <c r="AN11" s="1176"/>
      <c r="AO11" s="1176"/>
      <c r="AP11" s="1176">
        <v>11</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14224</v>
      </c>
      <c r="R23" s="1158"/>
      <c r="S23" s="1158"/>
      <c r="T23" s="1158"/>
      <c r="U23" s="1158"/>
      <c r="V23" s="1158">
        <v>13673</v>
      </c>
      <c r="W23" s="1158"/>
      <c r="X23" s="1158"/>
      <c r="Y23" s="1158"/>
      <c r="Z23" s="1158"/>
      <c r="AA23" s="1158">
        <v>550</v>
      </c>
      <c r="AB23" s="1158"/>
      <c r="AC23" s="1158"/>
      <c r="AD23" s="1158"/>
      <c r="AE23" s="1159"/>
      <c r="AF23" s="1160">
        <v>375</v>
      </c>
      <c r="AG23" s="1158"/>
      <c r="AH23" s="1158"/>
      <c r="AI23" s="1158"/>
      <c r="AJ23" s="1161"/>
      <c r="AK23" s="1162"/>
      <c r="AL23" s="1163"/>
      <c r="AM23" s="1163"/>
      <c r="AN23" s="1163"/>
      <c r="AO23" s="1163"/>
      <c r="AP23" s="1158">
        <v>14592</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2776</v>
      </c>
      <c r="R28" s="1143"/>
      <c r="S28" s="1143"/>
      <c r="T28" s="1143"/>
      <c r="U28" s="1143"/>
      <c r="V28" s="1143">
        <v>2639</v>
      </c>
      <c r="W28" s="1143"/>
      <c r="X28" s="1143"/>
      <c r="Y28" s="1143"/>
      <c r="Z28" s="1143"/>
      <c r="AA28" s="1143">
        <v>137</v>
      </c>
      <c r="AB28" s="1143"/>
      <c r="AC28" s="1143"/>
      <c r="AD28" s="1143"/>
      <c r="AE28" s="1144"/>
      <c r="AF28" s="1145">
        <v>137</v>
      </c>
      <c r="AG28" s="1143"/>
      <c r="AH28" s="1143"/>
      <c r="AI28" s="1143"/>
      <c r="AJ28" s="1146"/>
      <c r="AK28" s="1147">
        <v>178</v>
      </c>
      <c r="AL28" s="1135"/>
      <c r="AM28" s="1135"/>
      <c r="AN28" s="1135"/>
      <c r="AO28" s="1135"/>
      <c r="AP28" s="1135" t="s">
        <v>598</v>
      </c>
      <c r="AQ28" s="1135"/>
      <c r="AR28" s="1135"/>
      <c r="AS28" s="1135"/>
      <c r="AT28" s="1135"/>
      <c r="AU28" s="1135" t="s">
        <v>598</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81</v>
      </c>
      <c r="R29" s="1133"/>
      <c r="S29" s="1133"/>
      <c r="T29" s="1133"/>
      <c r="U29" s="1133"/>
      <c r="V29" s="1133">
        <v>79</v>
      </c>
      <c r="W29" s="1133"/>
      <c r="X29" s="1133"/>
      <c r="Y29" s="1133"/>
      <c r="Z29" s="1133"/>
      <c r="AA29" s="1133">
        <v>3</v>
      </c>
      <c r="AB29" s="1133"/>
      <c r="AC29" s="1133"/>
      <c r="AD29" s="1133"/>
      <c r="AE29" s="1134"/>
      <c r="AF29" s="1108">
        <v>3</v>
      </c>
      <c r="AG29" s="1109"/>
      <c r="AH29" s="1109"/>
      <c r="AI29" s="1109"/>
      <c r="AJ29" s="1110"/>
      <c r="AK29" s="1069">
        <v>32</v>
      </c>
      <c r="AL29" s="1060"/>
      <c r="AM29" s="1060"/>
      <c r="AN29" s="1060"/>
      <c r="AO29" s="1060"/>
      <c r="AP29" s="1060" t="s">
        <v>598</v>
      </c>
      <c r="AQ29" s="1060"/>
      <c r="AR29" s="1060"/>
      <c r="AS29" s="1060"/>
      <c r="AT29" s="1060"/>
      <c r="AU29" s="1060" t="s">
        <v>598</v>
      </c>
      <c r="AV29" s="1060"/>
      <c r="AW29" s="1060"/>
      <c r="AX29" s="1060"/>
      <c r="AY29" s="1060"/>
      <c r="AZ29" s="1131" t="s">
        <v>598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313</v>
      </c>
      <c r="R30" s="1133"/>
      <c r="S30" s="1133"/>
      <c r="T30" s="1133"/>
      <c r="U30" s="1133"/>
      <c r="V30" s="1133">
        <v>307</v>
      </c>
      <c r="W30" s="1133"/>
      <c r="X30" s="1133"/>
      <c r="Y30" s="1133"/>
      <c r="Z30" s="1133"/>
      <c r="AA30" s="1133">
        <v>6</v>
      </c>
      <c r="AB30" s="1133"/>
      <c r="AC30" s="1133"/>
      <c r="AD30" s="1133"/>
      <c r="AE30" s="1134"/>
      <c r="AF30" s="1108">
        <v>6</v>
      </c>
      <c r="AG30" s="1109"/>
      <c r="AH30" s="1109"/>
      <c r="AI30" s="1109"/>
      <c r="AJ30" s="1110"/>
      <c r="AK30" s="1069">
        <v>92</v>
      </c>
      <c r="AL30" s="1060"/>
      <c r="AM30" s="1060"/>
      <c r="AN30" s="1060"/>
      <c r="AO30" s="1060"/>
      <c r="AP30" s="1060" t="s">
        <v>599</v>
      </c>
      <c r="AQ30" s="1060"/>
      <c r="AR30" s="1060"/>
      <c r="AS30" s="1060"/>
      <c r="AT30" s="1060"/>
      <c r="AU30" s="1060" t="s">
        <v>598</v>
      </c>
      <c r="AV30" s="1060"/>
      <c r="AW30" s="1060"/>
      <c r="AX30" s="1060"/>
      <c r="AY30" s="1060"/>
      <c r="AZ30" s="1131" t="s">
        <v>598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257</v>
      </c>
      <c r="R31" s="1133"/>
      <c r="S31" s="1133"/>
      <c r="T31" s="1133"/>
      <c r="U31" s="1133"/>
      <c r="V31" s="1133">
        <v>245</v>
      </c>
      <c r="W31" s="1133"/>
      <c r="X31" s="1133"/>
      <c r="Y31" s="1133"/>
      <c r="Z31" s="1133"/>
      <c r="AA31" s="1133">
        <v>12</v>
      </c>
      <c r="AB31" s="1133"/>
      <c r="AC31" s="1133"/>
      <c r="AD31" s="1133"/>
      <c r="AE31" s="1134"/>
      <c r="AF31" s="1108">
        <v>428</v>
      </c>
      <c r="AG31" s="1109"/>
      <c r="AH31" s="1109"/>
      <c r="AI31" s="1109"/>
      <c r="AJ31" s="1110"/>
      <c r="AK31" s="1069">
        <v>177</v>
      </c>
      <c r="AL31" s="1060"/>
      <c r="AM31" s="1060"/>
      <c r="AN31" s="1060"/>
      <c r="AO31" s="1060"/>
      <c r="AP31" s="1060">
        <v>1696</v>
      </c>
      <c r="AQ31" s="1060"/>
      <c r="AR31" s="1060"/>
      <c r="AS31" s="1060"/>
      <c r="AT31" s="1060"/>
      <c r="AU31" s="1060">
        <v>1319</v>
      </c>
      <c r="AV31" s="1060"/>
      <c r="AW31" s="1060"/>
      <c r="AX31" s="1060"/>
      <c r="AY31" s="1060"/>
      <c r="AZ31" s="1131" t="s">
        <v>598</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26</v>
      </c>
      <c r="R32" s="1133"/>
      <c r="S32" s="1133"/>
      <c r="T32" s="1133"/>
      <c r="U32" s="1133"/>
      <c r="V32" s="1133">
        <v>22</v>
      </c>
      <c r="W32" s="1133"/>
      <c r="X32" s="1133"/>
      <c r="Y32" s="1133"/>
      <c r="Z32" s="1133"/>
      <c r="AA32" s="1133">
        <v>4</v>
      </c>
      <c r="AB32" s="1133"/>
      <c r="AC32" s="1133"/>
      <c r="AD32" s="1133"/>
      <c r="AE32" s="1134"/>
      <c r="AF32" s="1108">
        <v>4</v>
      </c>
      <c r="AG32" s="1109"/>
      <c r="AH32" s="1109"/>
      <c r="AI32" s="1109"/>
      <c r="AJ32" s="1110"/>
      <c r="AK32" s="1069" t="s">
        <v>598</v>
      </c>
      <c r="AL32" s="1060"/>
      <c r="AM32" s="1060"/>
      <c r="AN32" s="1060"/>
      <c r="AO32" s="1060"/>
      <c r="AP32" s="1060">
        <v>145</v>
      </c>
      <c r="AQ32" s="1060"/>
      <c r="AR32" s="1060"/>
      <c r="AS32" s="1060"/>
      <c r="AT32" s="1060"/>
      <c r="AU32" s="1060">
        <v>72</v>
      </c>
      <c r="AV32" s="1060"/>
      <c r="AW32" s="1060"/>
      <c r="AX32" s="1060"/>
      <c r="AY32" s="1060"/>
      <c r="AZ32" s="1131" t="s">
        <v>598</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37</v>
      </c>
      <c r="R33" s="1133"/>
      <c r="S33" s="1133"/>
      <c r="T33" s="1133"/>
      <c r="U33" s="1133"/>
      <c r="V33" s="1133">
        <v>32</v>
      </c>
      <c r="W33" s="1133"/>
      <c r="X33" s="1133"/>
      <c r="Y33" s="1133"/>
      <c r="Z33" s="1133"/>
      <c r="AA33" s="1133">
        <v>5</v>
      </c>
      <c r="AB33" s="1133"/>
      <c r="AC33" s="1133"/>
      <c r="AD33" s="1133"/>
      <c r="AE33" s="1134"/>
      <c r="AF33" s="1108">
        <v>5</v>
      </c>
      <c r="AG33" s="1109"/>
      <c r="AH33" s="1109"/>
      <c r="AI33" s="1109"/>
      <c r="AJ33" s="1110"/>
      <c r="AK33" s="1069">
        <v>15</v>
      </c>
      <c r="AL33" s="1060"/>
      <c r="AM33" s="1060"/>
      <c r="AN33" s="1060"/>
      <c r="AO33" s="1060"/>
      <c r="AP33" s="1060" t="s">
        <v>598</v>
      </c>
      <c r="AQ33" s="1060"/>
      <c r="AR33" s="1060"/>
      <c r="AS33" s="1060"/>
      <c r="AT33" s="1060"/>
      <c r="AU33" s="1060" t="s">
        <v>598</v>
      </c>
      <c r="AV33" s="1060"/>
      <c r="AW33" s="1060"/>
      <c r="AX33" s="1060"/>
      <c r="AY33" s="1060"/>
      <c r="AZ33" s="1131" t="s">
        <v>598</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12</v>
      </c>
      <c r="R34" s="1133"/>
      <c r="S34" s="1133"/>
      <c r="T34" s="1133"/>
      <c r="U34" s="1133"/>
      <c r="V34" s="1133">
        <v>10</v>
      </c>
      <c r="W34" s="1133"/>
      <c r="X34" s="1133"/>
      <c r="Y34" s="1133"/>
      <c r="Z34" s="1133"/>
      <c r="AA34" s="1133">
        <v>2</v>
      </c>
      <c r="AB34" s="1133"/>
      <c r="AC34" s="1133"/>
      <c r="AD34" s="1133"/>
      <c r="AE34" s="1134"/>
      <c r="AF34" s="1108">
        <v>2</v>
      </c>
      <c r="AG34" s="1109"/>
      <c r="AH34" s="1109"/>
      <c r="AI34" s="1109"/>
      <c r="AJ34" s="1110"/>
      <c r="AK34" s="1069" t="s">
        <v>598</v>
      </c>
      <c r="AL34" s="1060"/>
      <c r="AM34" s="1060"/>
      <c r="AN34" s="1060"/>
      <c r="AO34" s="1060"/>
      <c r="AP34" s="1060">
        <v>117</v>
      </c>
      <c r="AQ34" s="1060"/>
      <c r="AR34" s="1060"/>
      <c r="AS34" s="1060"/>
      <c r="AT34" s="1060"/>
      <c r="AU34" s="1060">
        <v>59</v>
      </c>
      <c r="AV34" s="1060"/>
      <c r="AW34" s="1060"/>
      <c r="AX34" s="1060"/>
      <c r="AY34" s="1060"/>
      <c r="AZ34" s="1131" t="s">
        <v>598</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88</v>
      </c>
      <c r="R35" s="1133"/>
      <c r="S35" s="1133"/>
      <c r="T35" s="1133"/>
      <c r="U35" s="1133"/>
      <c r="V35" s="1133">
        <v>86</v>
      </c>
      <c r="W35" s="1133"/>
      <c r="X35" s="1133"/>
      <c r="Y35" s="1133"/>
      <c r="Z35" s="1133"/>
      <c r="AA35" s="1133">
        <v>2</v>
      </c>
      <c r="AB35" s="1133"/>
      <c r="AC35" s="1133"/>
      <c r="AD35" s="1133"/>
      <c r="AE35" s="1134"/>
      <c r="AF35" s="1108">
        <v>2</v>
      </c>
      <c r="AG35" s="1109"/>
      <c r="AH35" s="1109"/>
      <c r="AI35" s="1109"/>
      <c r="AJ35" s="1110"/>
      <c r="AK35" s="1069">
        <v>51</v>
      </c>
      <c r="AL35" s="1060"/>
      <c r="AM35" s="1060"/>
      <c r="AN35" s="1060"/>
      <c r="AO35" s="1060"/>
      <c r="AP35" s="1060">
        <v>441</v>
      </c>
      <c r="AQ35" s="1060"/>
      <c r="AR35" s="1060"/>
      <c r="AS35" s="1060"/>
      <c r="AT35" s="1060"/>
      <c r="AU35" s="1060">
        <v>325</v>
      </c>
      <c r="AV35" s="1060"/>
      <c r="AW35" s="1060"/>
      <c r="AX35" s="1060"/>
      <c r="AY35" s="1060"/>
      <c r="AZ35" s="1131" t="s">
        <v>598</v>
      </c>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132</v>
      </c>
      <c r="R36" s="1133"/>
      <c r="S36" s="1133"/>
      <c r="T36" s="1133"/>
      <c r="U36" s="1133"/>
      <c r="V36" s="1133">
        <v>131</v>
      </c>
      <c r="W36" s="1133"/>
      <c r="X36" s="1133"/>
      <c r="Y36" s="1133"/>
      <c r="Z36" s="1133"/>
      <c r="AA36" s="1133">
        <v>1</v>
      </c>
      <c r="AB36" s="1133"/>
      <c r="AC36" s="1133"/>
      <c r="AD36" s="1133"/>
      <c r="AE36" s="1134"/>
      <c r="AF36" s="1108">
        <v>1</v>
      </c>
      <c r="AG36" s="1109"/>
      <c r="AH36" s="1109"/>
      <c r="AI36" s="1109"/>
      <c r="AJ36" s="1110"/>
      <c r="AK36" s="1069">
        <v>82</v>
      </c>
      <c r="AL36" s="1060"/>
      <c r="AM36" s="1060"/>
      <c r="AN36" s="1060"/>
      <c r="AO36" s="1060"/>
      <c r="AP36" s="1060">
        <v>525</v>
      </c>
      <c r="AQ36" s="1060"/>
      <c r="AR36" s="1060"/>
      <c r="AS36" s="1060"/>
      <c r="AT36" s="1060"/>
      <c r="AU36" s="1060">
        <v>471</v>
      </c>
      <c r="AV36" s="1060"/>
      <c r="AW36" s="1060"/>
      <c r="AX36" s="1060"/>
      <c r="AY36" s="1060"/>
      <c r="AZ36" s="1131" t="s">
        <v>598</v>
      </c>
      <c r="BA36" s="1131"/>
      <c r="BB36" s="1131"/>
      <c r="BC36" s="1131"/>
      <c r="BD36" s="1131"/>
      <c r="BE36" s="1121" t="s">
        <v>414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415</v>
      </c>
      <c r="C37" s="1127"/>
      <c r="D37" s="1127"/>
      <c r="E37" s="1127"/>
      <c r="F37" s="1127"/>
      <c r="G37" s="1127"/>
      <c r="H37" s="1127"/>
      <c r="I37" s="1127"/>
      <c r="J37" s="1127"/>
      <c r="K37" s="1127"/>
      <c r="L37" s="1127"/>
      <c r="M37" s="1127"/>
      <c r="N37" s="1127"/>
      <c r="O37" s="1127"/>
      <c r="P37" s="1128"/>
      <c r="Q37" s="1132">
        <v>297</v>
      </c>
      <c r="R37" s="1133"/>
      <c r="S37" s="1133"/>
      <c r="T37" s="1133"/>
      <c r="U37" s="1133"/>
      <c r="V37" s="1133">
        <v>270</v>
      </c>
      <c r="W37" s="1133"/>
      <c r="X37" s="1133"/>
      <c r="Y37" s="1133"/>
      <c r="Z37" s="1133"/>
      <c r="AA37" s="1133">
        <v>27</v>
      </c>
      <c r="AB37" s="1133"/>
      <c r="AC37" s="1133"/>
      <c r="AD37" s="1133"/>
      <c r="AE37" s="1134"/>
      <c r="AF37" s="1108">
        <v>1</v>
      </c>
      <c r="AG37" s="1109"/>
      <c r="AH37" s="1109"/>
      <c r="AI37" s="1109"/>
      <c r="AJ37" s="1110"/>
      <c r="AK37" s="1069">
        <v>41</v>
      </c>
      <c r="AL37" s="1060"/>
      <c r="AM37" s="1060"/>
      <c r="AN37" s="1060"/>
      <c r="AO37" s="1060"/>
      <c r="AP37" s="1060">
        <v>2379</v>
      </c>
      <c r="AQ37" s="1060"/>
      <c r="AR37" s="1060"/>
      <c r="AS37" s="1060"/>
      <c r="AT37" s="1060"/>
      <c r="AU37" s="1060">
        <v>2345</v>
      </c>
      <c r="AV37" s="1060"/>
      <c r="AW37" s="1060"/>
      <c r="AX37" s="1060"/>
      <c r="AY37" s="1060"/>
      <c r="AZ37" s="1131" t="s">
        <v>598</v>
      </c>
      <c r="BA37" s="1131"/>
      <c r="BB37" s="1131"/>
      <c r="BC37" s="1131"/>
      <c r="BD37" s="1131"/>
      <c r="BE37" s="1121" t="s">
        <v>414</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416</v>
      </c>
      <c r="C38" s="1127"/>
      <c r="D38" s="1127"/>
      <c r="E38" s="1127"/>
      <c r="F38" s="1127"/>
      <c r="G38" s="1127"/>
      <c r="H38" s="1127"/>
      <c r="I38" s="1127"/>
      <c r="J38" s="1127"/>
      <c r="K38" s="1127"/>
      <c r="L38" s="1127"/>
      <c r="M38" s="1127"/>
      <c r="N38" s="1127"/>
      <c r="O38" s="1127"/>
      <c r="P38" s="1128"/>
      <c r="Q38" s="1132">
        <v>816</v>
      </c>
      <c r="R38" s="1133"/>
      <c r="S38" s="1133"/>
      <c r="T38" s="1133"/>
      <c r="U38" s="1133"/>
      <c r="V38" s="1133">
        <v>814</v>
      </c>
      <c r="W38" s="1133"/>
      <c r="X38" s="1133"/>
      <c r="Y38" s="1133"/>
      <c r="Z38" s="1133"/>
      <c r="AA38" s="1133">
        <v>2</v>
      </c>
      <c r="AB38" s="1133"/>
      <c r="AC38" s="1133"/>
      <c r="AD38" s="1133"/>
      <c r="AE38" s="1134"/>
      <c r="AF38" s="1108">
        <v>2</v>
      </c>
      <c r="AG38" s="1109"/>
      <c r="AH38" s="1109"/>
      <c r="AI38" s="1109"/>
      <c r="AJ38" s="1110"/>
      <c r="AK38" s="1069">
        <v>639</v>
      </c>
      <c r="AL38" s="1060"/>
      <c r="AM38" s="1060"/>
      <c r="AN38" s="1060"/>
      <c r="AO38" s="1060"/>
      <c r="AP38" s="1060">
        <v>3916</v>
      </c>
      <c r="AQ38" s="1060"/>
      <c r="AR38" s="1060"/>
      <c r="AS38" s="1060"/>
      <c r="AT38" s="1060"/>
      <c r="AU38" s="1060">
        <v>3908</v>
      </c>
      <c r="AV38" s="1060"/>
      <c r="AW38" s="1060"/>
      <c r="AX38" s="1060"/>
      <c r="AY38" s="1060"/>
      <c r="AZ38" s="1131" t="s">
        <v>598</v>
      </c>
      <c r="BA38" s="1131"/>
      <c r="BB38" s="1131"/>
      <c r="BC38" s="1131"/>
      <c r="BD38" s="1131"/>
      <c r="BE38" s="1121" t="s">
        <v>414</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417</v>
      </c>
      <c r="C39" s="1127"/>
      <c r="D39" s="1127"/>
      <c r="E39" s="1127"/>
      <c r="F39" s="1127"/>
      <c r="G39" s="1127"/>
      <c r="H39" s="1127"/>
      <c r="I39" s="1127"/>
      <c r="J39" s="1127"/>
      <c r="K39" s="1127"/>
      <c r="L39" s="1127"/>
      <c r="M39" s="1127"/>
      <c r="N39" s="1127"/>
      <c r="O39" s="1127"/>
      <c r="P39" s="1128"/>
      <c r="Q39" s="1132">
        <v>105</v>
      </c>
      <c r="R39" s="1133"/>
      <c r="S39" s="1133"/>
      <c r="T39" s="1133"/>
      <c r="U39" s="1133"/>
      <c r="V39" s="1133">
        <v>100</v>
      </c>
      <c r="W39" s="1133"/>
      <c r="X39" s="1133"/>
      <c r="Y39" s="1133"/>
      <c r="Z39" s="1133"/>
      <c r="AA39" s="1133">
        <v>5</v>
      </c>
      <c r="AB39" s="1133"/>
      <c r="AC39" s="1133"/>
      <c r="AD39" s="1133"/>
      <c r="AE39" s="1134"/>
      <c r="AF39" s="1108">
        <v>5</v>
      </c>
      <c r="AG39" s="1109"/>
      <c r="AH39" s="1109"/>
      <c r="AI39" s="1109"/>
      <c r="AJ39" s="1110"/>
      <c r="AK39" s="1069">
        <v>34</v>
      </c>
      <c r="AL39" s="1060"/>
      <c r="AM39" s="1060"/>
      <c r="AN39" s="1060"/>
      <c r="AO39" s="1060"/>
      <c r="AP39" s="1060">
        <v>338</v>
      </c>
      <c r="AQ39" s="1060"/>
      <c r="AR39" s="1060"/>
      <c r="AS39" s="1060"/>
      <c r="AT39" s="1060"/>
      <c r="AU39" s="1060">
        <v>289</v>
      </c>
      <c r="AV39" s="1060"/>
      <c r="AW39" s="1060"/>
      <c r="AX39" s="1060"/>
      <c r="AY39" s="1060"/>
      <c r="AZ39" s="1131" t="s">
        <v>598</v>
      </c>
      <c r="BA39" s="1131"/>
      <c r="BB39" s="1131"/>
      <c r="BC39" s="1131"/>
      <c r="BD39" s="1131"/>
      <c r="BE39" s="1121" t="s">
        <v>409</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418</v>
      </c>
      <c r="C40" s="1127"/>
      <c r="D40" s="1127"/>
      <c r="E40" s="1127"/>
      <c r="F40" s="1127"/>
      <c r="G40" s="1127"/>
      <c r="H40" s="1127"/>
      <c r="I40" s="1127"/>
      <c r="J40" s="1127"/>
      <c r="K40" s="1127"/>
      <c r="L40" s="1127"/>
      <c r="M40" s="1127"/>
      <c r="N40" s="1127"/>
      <c r="O40" s="1127"/>
      <c r="P40" s="1128"/>
      <c r="Q40" s="1132">
        <v>25</v>
      </c>
      <c r="R40" s="1133"/>
      <c r="S40" s="1133"/>
      <c r="T40" s="1133"/>
      <c r="U40" s="1133"/>
      <c r="V40" s="1133">
        <v>25</v>
      </c>
      <c r="W40" s="1133"/>
      <c r="X40" s="1133"/>
      <c r="Y40" s="1133"/>
      <c r="Z40" s="1133"/>
      <c r="AA40" s="1133" t="s">
        <v>598</v>
      </c>
      <c r="AB40" s="1133"/>
      <c r="AC40" s="1133"/>
      <c r="AD40" s="1133"/>
      <c r="AE40" s="1134"/>
      <c r="AF40" s="1108" t="s">
        <v>128</v>
      </c>
      <c r="AG40" s="1109"/>
      <c r="AH40" s="1109"/>
      <c r="AI40" s="1109"/>
      <c r="AJ40" s="1110"/>
      <c r="AK40" s="1069" t="s">
        <v>598</v>
      </c>
      <c r="AL40" s="1060"/>
      <c r="AM40" s="1060"/>
      <c r="AN40" s="1060"/>
      <c r="AO40" s="1060"/>
      <c r="AP40" s="1060" t="s">
        <v>598</v>
      </c>
      <c r="AQ40" s="1060"/>
      <c r="AR40" s="1060"/>
      <c r="AS40" s="1060"/>
      <c r="AT40" s="1060"/>
      <c r="AU40" s="1060" t="s">
        <v>598</v>
      </c>
      <c r="AV40" s="1060"/>
      <c r="AW40" s="1060"/>
      <c r="AX40" s="1060"/>
      <c r="AY40" s="1060"/>
      <c r="AZ40" s="1131" t="s">
        <v>598</v>
      </c>
      <c r="BA40" s="1131"/>
      <c r="BB40" s="1131"/>
      <c r="BC40" s="1131"/>
      <c r="BD40" s="1131"/>
      <c r="BE40" s="1121" t="s">
        <v>409</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595</v>
      </c>
      <c r="AG63" s="1048"/>
      <c r="AH63" s="1048"/>
      <c r="AI63" s="1048"/>
      <c r="AJ63" s="1119"/>
      <c r="AK63" s="1120"/>
      <c r="AL63" s="1052"/>
      <c r="AM63" s="1052"/>
      <c r="AN63" s="1052"/>
      <c r="AO63" s="1052"/>
      <c r="AP63" s="1048">
        <v>9556</v>
      </c>
      <c r="AQ63" s="1048"/>
      <c r="AR63" s="1048"/>
      <c r="AS63" s="1048"/>
      <c r="AT63" s="1048"/>
      <c r="AU63" s="1048">
        <v>8788</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424</v>
      </c>
      <c r="W66" s="1091"/>
      <c r="X66" s="1091"/>
      <c r="Y66" s="1091"/>
      <c r="Z66" s="1092"/>
      <c r="AA66" s="1090" t="s">
        <v>425</v>
      </c>
      <c r="AB66" s="1091"/>
      <c r="AC66" s="1091"/>
      <c r="AD66" s="1091"/>
      <c r="AE66" s="1092"/>
      <c r="AF66" s="1096" t="s">
        <v>426</v>
      </c>
      <c r="AG66" s="1097"/>
      <c r="AH66" s="1097"/>
      <c r="AI66" s="1097"/>
      <c r="AJ66" s="1098"/>
      <c r="AK66" s="1090" t="s">
        <v>427</v>
      </c>
      <c r="AL66" s="1085"/>
      <c r="AM66" s="1085"/>
      <c r="AN66" s="1085"/>
      <c r="AO66" s="1086"/>
      <c r="AP66" s="1090" t="s">
        <v>428</v>
      </c>
      <c r="AQ66" s="1091"/>
      <c r="AR66" s="1091"/>
      <c r="AS66" s="1091"/>
      <c r="AT66" s="1092"/>
      <c r="AU66" s="1090" t="s">
        <v>429</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607</v>
      </c>
      <c r="C68" s="1075"/>
      <c r="D68" s="1075"/>
      <c r="E68" s="1075"/>
      <c r="F68" s="1075"/>
      <c r="G68" s="1075"/>
      <c r="H68" s="1075"/>
      <c r="I68" s="1075"/>
      <c r="J68" s="1075"/>
      <c r="K68" s="1075"/>
      <c r="L68" s="1075"/>
      <c r="M68" s="1075"/>
      <c r="N68" s="1075"/>
      <c r="O68" s="1075"/>
      <c r="P68" s="1076"/>
      <c r="Q68" s="1077">
        <v>705</v>
      </c>
      <c r="R68" s="1071"/>
      <c r="S68" s="1071"/>
      <c r="T68" s="1071"/>
      <c r="U68" s="1071"/>
      <c r="V68" s="1071">
        <v>629</v>
      </c>
      <c r="W68" s="1071"/>
      <c r="X68" s="1071"/>
      <c r="Y68" s="1071"/>
      <c r="Z68" s="1071"/>
      <c r="AA68" s="1071">
        <v>76</v>
      </c>
      <c r="AB68" s="1071"/>
      <c r="AC68" s="1071"/>
      <c r="AD68" s="1071"/>
      <c r="AE68" s="1071"/>
      <c r="AF68" s="1071">
        <v>76</v>
      </c>
      <c r="AG68" s="1071"/>
      <c r="AH68" s="1071"/>
      <c r="AI68" s="1071"/>
      <c r="AJ68" s="1071"/>
      <c r="AK68" s="1071">
        <v>140</v>
      </c>
      <c r="AL68" s="1071"/>
      <c r="AM68" s="1071"/>
      <c r="AN68" s="1071"/>
      <c r="AO68" s="1071"/>
      <c r="AP68" s="1071" t="s">
        <v>621</v>
      </c>
      <c r="AQ68" s="1071"/>
      <c r="AR68" s="1071"/>
      <c r="AS68" s="1071"/>
      <c r="AT68" s="1071"/>
      <c r="AU68" s="1071" t="s">
        <v>621</v>
      </c>
      <c r="AV68" s="1071"/>
      <c r="AW68" s="1071"/>
      <c r="AX68" s="1071"/>
      <c r="AY68" s="1071"/>
      <c r="AZ68" s="1072" t="s">
        <v>622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608</v>
      </c>
      <c r="C69" s="1064"/>
      <c r="D69" s="1064"/>
      <c r="E69" s="1064"/>
      <c r="F69" s="1064"/>
      <c r="G69" s="1064"/>
      <c r="H69" s="1064"/>
      <c r="I69" s="1064"/>
      <c r="J69" s="1064"/>
      <c r="K69" s="1064"/>
      <c r="L69" s="1064"/>
      <c r="M69" s="1064"/>
      <c r="N69" s="1064"/>
      <c r="O69" s="1064"/>
      <c r="P69" s="1065"/>
      <c r="Q69" s="1066">
        <v>218</v>
      </c>
      <c r="R69" s="1060"/>
      <c r="S69" s="1060"/>
      <c r="T69" s="1060"/>
      <c r="U69" s="1060"/>
      <c r="V69" s="1060">
        <v>211</v>
      </c>
      <c r="W69" s="1060"/>
      <c r="X69" s="1060"/>
      <c r="Y69" s="1060"/>
      <c r="Z69" s="1060"/>
      <c r="AA69" s="1060">
        <v>7</v>
      </c>
      <c r="AB69" s="1060"/>
      <c r="AC69" s="1060"/>
      <c r="AD69" s="1060"/>
      <c r="AE69" s="1060"/>
      <c r="AF69" s="1060">
        <v>7</v>
      </c>
      <c r="AG69" s="1060"/>
      <c r="AH69" s="1060"/>
      <c r="AI69" s="1060"/>
      <c r="AJ69" s="1060"/>
      <c r="AK69" s="1060" t="s">
        <v>621</v>
      </c>
      <c r="AL69" s="1060"/>
      <c r="AM69" s="1060"/>
      <c r="AN69" s="1060"/>
      <c r="AO69" s="1060"/>
      <c r="AP69" s="1060">
        <v>113</v>
      </c>
      <c r="AQ69" s="1060"/>
      <c r="AR69" s="1060"/>
      <c r="AS69" s="1060"/>
      <c r="AT69" s="1060"/>
      <c r="AU69" s="1060">
        <v>57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609</v>
      </c>
      <c r="C70" s="1064"/>
      <c r="D70" s="1064"/>
      <c r="E70" s="1064"/>
      <c r="F70" s="1064"/>
      <c r="G70" s="1064"/>
      <c r="H70" s="1064"/>
      <c r="I70" s="1064"/>
      <c r="J70" s="1064"/>
      <c r="K70" s="1064"/>
      <c r="L70" s="1064"/>
      <c r="M70" s="1064"/>
      <c r="N70" s="1064"/>
      <c r="O70" s="1064"/>
      <c r="P70" s="1065"/>
      <c r="Q70" s="1066">
        <v>67</v>
      </c>
      <c r="R70" s="1060"/>
      <c r="S70" s="1060"/>
      <c r="T70" s="1060"/>
      <c r="U70" s="1060"/>
      <c r="V70" s="1060">
        <v>63</v>
      </c>
      <c r="W70" s="1060"/>
      <c r="X70" s="1060"/>
      <c r="Y70" s="1060"/>
      <c r="Z70" s="1060"/>
      <c r="AA70" s="1060">
        <v>4</v>
      </c>
      <c r="AB70" s="1060"/>
      <c r="AC70" s="1060"/>
      <c r="AD70" s="1060"/>
      <c r="AE70" s="1060"/>
      <c r="AF70" s="1060">
        <v>4</v>
      </c>
      <c r="AG70" s="1060"/>
      <c r="AH70" s="1060"/>
      <c r="AI70" s="1060"/>
      <c r="AJ70" s="1060"/>
      <c r="AK70" s="1060" t="s">
        <v>621</v>
      </c>
      <c r="AL70" s="1060"/>
      <c r="AM70" s="1060"/>
      <c r="AN70" s="1060"/>
      <c r="AO70" s="1060"/>
      <c r="AP70" s="1060" t="s">
        <v>621</v>
      </c>
      <c r="AQ70" s="1060"/>
      <c r="AR70" s="1060"/>
      <c r="AS70" s="1060"/>
      <c r="AT70" s="1060"/>
      <c r="AU70" s="1060" t="s">
        <v>621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610</v>
      </c>
      <c r="C71" s="1064"/>
      <c r="D71" s="1064"/>
      <c r="E71" s="1064"/>
      <c r="F71" s="1064"/>
      <c r="G71" s="1064"/>
      <c r="H71" s="1064"/>
      <c r="I71" s="1064"/>
      <c r="J71" s="1064"/>
      <c r="K71" s="1064"/>
      <c r="L71" s="1064"/>
      <c r="M71" s="1064"/>
      <c r="N71" s="1064"/>
      <c r="O71" s="1064"/>
      <c r="P71" s="1065"/>
      <c r="Q71" s="1066">
        <v>1</v>
      </c>
      <c r="R71" s="1060"/>
      <c r="S71" s="1060"/>
      <c r="T71" s="1060"/>
      <c r="U71" s="1060"/>
      <c r="V71" s="1060">
        <v>0</v>
      </c>
      <c r="W71" s="1060"/>
      <c r="X71" s="1060"/>
      <c r="Y71" s="1060"/>
      <c r="Z71" s="1060"/>
      <c r="AA71" s="1060">
        <v>0</v>
      </c>
      <c r="AB71" s="1060"/>
      <c r="AC71" s="1060"/>
      <c r="AD71" s="1060"/>
      <c r="AE71" s="1060"/>
      <c r="AF71" s="1060">
        <v>0</v>
      </c>
      <c r="AG71" s="1060"/>
      <c r="AH71" s="1060"/>
      <c r="AI71" s="1060"/>
      <c r="AJ71" s="1060"/>
      <c r="AK71" s="1060">
        <v>0</v>
      </c>
      <c r="AL71" s="1060"/>
      <c r="AM71" s="1060"/>
      <c r="AN71" s="1060"/>
      <c r="AO71" s="1060"/>
      <c r="AP71" s="1060" t="s">
        <v>621</v>
      </c>
      <c r="AQ71" s="1060"/>
      <c r="AR71" s="1060"/>
      <c r="AS71" s="1060"/>
      <c r="AT71" s="1060"/>
      <c r="AU71" s="1060" t="s">
        <v>621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611</v>
      </c>
      <c r="C72" s="1064"/>
      <c r="D72" s="1064"/>
      <c r="E72" s="1064"/>
      <c r="F72" s="1064"/>
      <c r="G72" s="1064"/>
      <c r="H72" s="1064"/>
      <c r="I72" s="1064"/>
      <c r="J72" s="1064"/>
      <c r="K72" s="1064"/>
      <c r="L72" s="1064"/>
      <c r="M72" s="1064"/>
      <c r="N72" s="1064"/>
      <c r="O72" s="1064"/>
      <c r="P72" s="1065"/>
      <c r="Q72" s="1066">
        <v>1</v>
      </c>
      <c r="R72" s="1060"/>
      <c r="S72" s="1060"/>
      <c r="T72" s="1060"/>
      <c r="U72" s="1060"/>
      <c r="V72" s="1060">
        <v>1</v>
      </c>
      <c r="W72" s="1060"/>
      <c r="X72" s="1060"/>
      <c r="Y72" s="1060"/>
      <c r="Z72" s="1060"/>
      <c r="AA72" s="1060">
        <v>0</v>
      </c>
      <c r="AB72" s="1060"/>
      <c r="AC72" s="1060"/>
      <c r="AD72" s="1060"/>
      <c r="AE72" s="1060"/>
      <c r="AF72" s="1060">
        <v>0</v>
      </c>
      <c r="AG72" s="1060"/>
      <c r="AH72" s="1060"/>
      <c r="AI72" s="1060"/>
      <c r="AJ72" s="1060"/>
      <c r="AK72" s="1060" t="s">
        <v>621</v>
      </c>
      <c r="AL72" s="1060"/>
      <c r="AM72" s="1060"/>
      <c r="AN72" s="1060"/>
      <c r="AO72" s="1060"/>
      <c r="AP72" s="1060" t="s">
        <v>621</v>
      </c>
      <c r="AQ72" s="1060"/>
      <c r="AR72" s="1060"/>
      <c r="AS72" s="1060"/>
      <c r="AT72" s="1060"/>
      <c r="AU72" s="1060" t="s">
        <v>621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612</v>
      </c>
      <c r="C73" s="1064"/>
      <c r="D73" s="1064"/>
      <c r="E73" s="1064"/>
      <c r="F73" s="1064"/>
      <c r="G73" s="1064"/>
      <c r="H73" s="1064"/>
      <c r="I73" s="1064"/>
      <c r="J73" s="1064"/>
      <c r="K73" s="1064"/>
      <c r="L73" s="1064"/>
      <c r="M73" s="1064"/>
      <c r="N73" s="1064"/>
      <c r="O73" s="1064"/>
      <c r="P73" s="1065"/>
      <c r="Q73" s="1066">
        <v>7030</v>
      </c>
      <c r="R73" s="1060"/>
      <c r="S73" s="1060"/>
      <c r="T73" s="1060"/>
      <c r="U73" s="1060"/>
      <c r="V73" s="1060">
        <v>6979</v>
      </c>
      <c r="W73" s="1060"/>
      <c r="X73" s="1060"/>
      <c r="Y73" s="1060"/>
      <c r="Z73" s="1060"/>
      <c r="AA73" s="1060">
        <v>51</v>
      </c>
      <c r="AB73" s="1060"/>
      <c r="AC73" s="1060"/>
      <c r="AD73" s="1060"/>
      <c r="AE73" s="1060"/>
      <c r="AF73" s="1060">
        <v>51</v>
      </c>
      <c r="AG73" s="1060"/>
      <c r="AH73" s="1060"/>
      <c r="AI73" s="1060"/>
      <c r="AJ73" s="1060"/>
      <c r="AK73" s="1060" t="s">
        <v>621</v>
      </c>
      <c r="AL73" s="1060"/>
      <c r="AM73" s="1060"/>
      <c r="AN73" s="1060"/>
      <c r="AO73" s="1060"/>
      <c r="AP73" s="1060" t="s">
        <v>621</v>
      </c>
      <c r="AQ73" s="1060"/>
      <c r="AR73" s="1060"/>
      <c r="AS73" s="1060"/>
      <c r="AT73" s="1060"/>
      <c r="AU73" s="1060" t="s">
        <v>621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613</v>
      </c>
      <c r="C74" s="1064"/>
      <c r="D74" s="1064"/>
      <c r="E74" s="1064"/>
      <c r="F74" s="1064"/>
      <c r="G74" s="1064"/>
      <c r="H74" s="1064"/>
      <c r="I74" s="1064"/>
      <c r="J74" s="1064"/>
      <c r="K74" s="1064"/>
      <c r="L74" s="1064"/>
      <c r="M74" s="1064"/>
      <c r="N74" s="1064"/>
      <c r="O74" s="1064"/>
      <c r="P74" s="1065"/>
      <c r="Q74" s="1066">
        <v>1423</v>
      </c>
      <c r="R74" s="1060"/>
      <c r="S74" s="1060"/>
      <c r="T74" s="1060"/>
      <c r="U74" s="1060"/>
      <c r="V74" s="1060">
        <v>1392</v>
      </c>
      <c r="W74" s="1060"/>
      <c r="X74" s="1060"/>
      <c r="Y74" s="1060"/>
      <c r="Z74" s="1060"/>
      <c r="AA74" s="1060">
        <v>31</v>
      </c>
      <c r="AB74" s="1060"/>
      <c r="AC74" s="1060"/>
      <c r="AD74" s="1060"/>
      <c r="AE74" s="1060"/>
      <c r="AF74" s="1060">
        <v>31</v>
      </c>
      <c r="AG74" s="1060"/>
      <c r="AH74" s="1060"/>
      <c r="AI74" s="1060"/>
      <c r="AJ74" s="1060"/>
      <c r="AK74" s="1060">
        <v>21</v>
      </c>
      <c r="AL74" s="1060"/>
      <c r="AM74" s="1060"/>
      <c r="AN74" s="1060"/>
      <c r="AO74" s="1060"/>
      <c r="AP74" s="1060">
        <v>2350</v>
      </c>
      <c r="AQ74" s="1060"/>
      <c r="AR74" s="1060"/>
      <c r="AS74" s="1060"/>
      <c r="AT74" s="1060"/>
      <c r="AU74" s="1060">
        <v>187</v>
      </c>
      <c r="AV74" s="1060"/>
      <c r="AW74" s="1060"/>
      <c r="AX74" s="1060"/>
      <c r="AY74" s="1060"/>
      <c r="AZ74" s="1061" t="s">
        <v>623</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614</v>
      </c>
      <c r="C75" s="1064"/>
      <c r="D75" s="1064"/>
      <c r="E75" s="1064"/>
      <c r="F75" s="1064"/>
      <c r="G75" s="1064"/>
      <c r="H75" s="1064"/>
      <c r="I75" s="1064"/>
      <c r="J75" s="1064"/>
      <c r="K75" s="1064"/>
      <c r="L75" s="1064"/>
      <c r="M75" s="1064"/>
      <c r="N75" s="1064"/>
      <c r="O75" s="1064"/>
      <c r="P75" s="1065"/>
      <c r="Q75" s="1067">
        <v>2</v>
      </c>
      <c r="R75" s="1068"/>
      <c r="S75" s="1068"/>
      <c r="T75" s="1068"/>
      <c r="U75" s="1069"/>
      <c r="V75" s="1070">
        <v>1</v>
      </c>
      <c r="W75" s="1068"/>
      <c r="X75" s="1068"/>
      <c r="Y75" s="1068"/>
      <c r="Z75" s="1069"/>
      <c r="AA75" s="1070">
        <v>1</v>
      </c>
      <c r="AB75" s="1068"/>
      <c r="AC75" s="1068"/>
      <c r="AD75" s="1068"/>
      <c r="AE75" s="1069"/>
      <c r="AF75" s="1070">
        <v>1</v>
      </c>
      <c r="AG75" s="1068"/>
      <c r="AH75" s="1068"/>
      <c r="AI75" s="1068"/>
      <c r="AJ75" s="1069"/>
      <c r="AK75" s="1070" t="s">
        <v>621</v>
      </c>
      <c r="AL75" s="1068"/>
      <c r="AM75" s="1068"/>
      <c r="AN75" s="1068"/>
      <c r="AO75" s="1069"/>
      <c r="AP75" s="1070" t="s">
        <v>621</v>
      </c>
      <c r="AQ75" s="1068"/>
      <c r="AR75" s="1068"/>
      <c r="AS75" s="1068"/>
      <c r="AT75" s="1069"/>
      <c r="AU75" s="1070" t="s">
        <v>621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615</v>
      </c>
      <c r="C76" s="1064"/>
      <c r="D76" s="1064"/>
      <c r="E76" s="1064"/>
      <c r="F76" s="1064"/>
      <c r="G76" s="1064"/>
      <c r="H76" s="1064"/>
      <c r="I76" s="1064"/>
      <c r="J76" s="1064"/>
      <c r="K76" s="1064"/>
      <c r="L76" s="1064"/>
      <c r="M76" s="1064"/>
      <c r="N76" s="1064"/>
      <c r="O76" s="1064"/>
      <c r="P76" s="1065"/>
      <c r="Q76" s="1067">
        <v>761</v>
      </c>
      <c r="R76" s="1068"/>
      <c r="S76" s="1068"/>
      <c r="T76" s="1068"/>
      <c r="U76" s="1069"/>
      <c r="V76" s="1070">
        <v>747</v>
      </c>
      <c r="W76" s="1068"/>
      <c r="X76" s="1068"/>
      <c r="Y76" s="1068"/>
      <c r="Z76" s="1069"/>
      <c r="AA76" s="1070">
        <v>14</v>
      </c>
      <c r="AB76" s="1068"/>
      <c r="AC76" s="1068"/>
      <c r="AD76" s="1068"/>
      <c r="AE76" s="1069"/>
      <c r="AF76" s="1070">
        <v>14</v>
      </c>
      <c r="AG76" s="1068"/>
      <c r="AH76" s="1068"/>
      <c r="AI76" s="1068"/>
      <c r="AJ76" s="1069"/>
      <c r="AK76" s="1070" t="s">
        <v>624</v>
      </c>
      <c r="AL76" s="1068"/>
      <c r="AM76" s="1068"/>
      <c r="AN76" s="1068"/>
      <c r="AO76" s="1069"/>
      <c r="AP76" s="1070">
        <v>279</v>
      </c>
      <c r="AQ76" s="1068"/>
      <c r="AR76" s="1068"/>
      <c r="AS76" s="1068"/>
      <c r="AT76" s="1069"/>
      <c r="AU76" s="1070">
        <v>161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616</v>
      </c>
      <c r="C77" s="1064"/>
      <c r="D77" s="1064"/>
      <c r="E77" s="1064"/>
      <c r="F77" s="1064"/>
      <c r="G77" s="1064"/>
      <c r="H77" s="1064"/>
      <c r="I77" s="1064"/>
      <c r="J77" s="1064"/>
      <c r="K77" s="1064"/>
      <c r="L77" s="1064"/>
      <c r="M77" s="1064"/>
      <c r="N77" s="1064"/>
      <c r="O77" s="1064"/>
      <c r="P77" s="1065"/>
      <c r="Q77" s="1067">
        <v>283</v>
      </c>
      <c r="R77" s="1068"/>
      <c r="S77" s="1068"/>
      <c r="T77" s="1068"/>
      <c r="U77" s="1069"/>
      <c r="V77" s="1070">
        <v>270</v>
      </c>
      <c r="W77" s="1068"/>
      <c r="X77" s="1068"/>
      <c r="Y77" s="1068"/>
      <c r="Z77" s="1069"/>
      <c r="AA77" s="1070">
        <v>13</v>
      </c>
      <c r="AB77" s="1068"/>
      <c r="AC77" s="1068"/>
      <c r="AD77" s="1068"/>
      <c r="AE77" s="1069"/>
      <c r="AF77" s="1070">
        <v>13</v>
      </c>
      <c r="AG77" s="1068"/>
      <c r="AH77" s="1068"/>
      <c r="AI77" s="1068"/>
      <c r="AJ77" s="1069"/>
      <c r="AK77" s="1070" t="s">
        <v>621</v>
      </c>
      <c r="AL77" s="1068"/>
      <c r="AM77" s="1068"/>
      <c r="AN77" s="1068"/>
      <c r="AO77" s="1069"/>
      <c r="AP77" s="1070">
        <v>331</v>
      </c>
      <c r="AQ77" s="1068"/>
      <c r="AR77" s="1068"/>
      <c r="AS77" s="1068"/>
      <c r="AT77" s="1069"/>
      <c r="AU77" s="1070">
        <v>129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617</v>
      </c>
      <c r="C78" s="1064"/>
      <c r="D78" s="1064"/>
      <c r="E78" s="1064"/>
      <c r="F78" s="1064"/>
      <c r="G78" s="1064"/>
      <c r="H78" s="1064"/>
      <c r="I78" s="1064"/>
      <c r="J78" s="1064"/>
      <c r="K78" s="1064"/>
      <c r="L78" s="1064"/>
      <c r="M78" s="1064"/>
      <c r="N78" s="1064"/>
      <c r="O78" s="1064"/>
      <c r="P78" s="1065"/>
      <c r="Q78" s="1066">
        <v>6962</v>
      </c>
      <c r="R78" s="1060"/>
      <c r="S78" s="1060"/>
      <c r="T78" s="1060"/>
      <c r="U78" s="1060"/>
      <c r="V78" s="1060">
        <v>6600</v>
      </c>
      <c r="W78" s="1060"/>
      <c r="X78" s="1060"/>
      <c r="Y78" s="1060"/>
      <c r="Z78" s="1060"/>
      <c r="AA78" s="1060">
        <v>362</v>
      </c>
      <c r="AB78" s="1060"/>
      <c r="AC78" s="1060"/>
      <c r="AD78" s="1060"/>
      <c r="AE78" s="1060"/>
      <c r="AF78" s="1060">
        <v>362</v>
      </c>
      <c r="AG78" s="1060"/>
      <c r="AH78" s="1060"/>
      <c r="AI78" s="1060"/>
      <c r="AJ78" s="1060"/>
      <c r="AK78" s="1060">
        <v>8</v>
      </c>
      <c r="AL78" s="1060"/>
      <c r="AM78" s="1060"/>
      <c r="AN78" s="1060"/>
      <c r="AO78" s="1060"/>
      <c r="AP78" s="1060" t="s">
        <v>621</v>
      </c>
      <c r="AQ78" s="1060"/>
      <c r="AR78" s="1060"/>
      <c r="AS78" s="1060"/>
      <c r="AT78" s="1060"/>
      <c r="AU78" s="1060" t="s">
        <v>627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618</v>
      </c>
      <c r="C79" s="1064"/>
      <c r="D79" s="1064"/>
      <c r="E79" s="1064"/>
      <c r="F79" s="1064"/>
      <c r="G79" s="1064"/>
      <c r="H79" s="1064"/>
      <c r="I79" s="1064"/>
      <c r="J79" s="1064"/>
      <c r="K79" s="1064"/>
      <c r="L79" s="1064"/>
      <c r="M79" s="1064"/>
      <c r="N79" s="1064"/>
      <c r="O79" s="1064"/>
      <c r="P79" s="1065"/>
      <c r="Q79" s="1066">
        <v>267</v>
      </c>
      <c r="R79" s="1060"/>
      <c r="S79" s="1060"/>
      <c r="T79" s="1060"/>
      <c r="U79" s="1060"/>
      <c r="V79" s="1060">
        <v>263</v>
      </c>
      <c r="W79" s="1060"/>
      <c r="X79" s="1060"/>
      <c r="Y79" s="1060"/>
      <c r="Z79" s="1060"/>
      <c r="AA79" s="1060">
        <v>4</v>
      </c>
      <c r="AB79" s="1060"/>
      <c r="AC79" s="1060"/>
      <c r="AD79" s="1060"/>
      <c r="AE79" s="1060"/>
      <c r="AF79" s="1060">
        <v>4</v>
      </c>
      <c r="AG79" s="1060"/>
      <c r="AH79" s="1060"/>
      <c r="AI79" s="1060"/>
      <c r="AJ79" s="1060"/>
      <c r="AK79" s="1060">
        <v>17</v>
      </c>
      <c r="AL79" s="1060"/>
      <c r="AM79" s="1060"/>
      <c r="AN79" s="1060"/>
      <c r="AO79" s="1060"/>
      <c r="AP79" s="1060" t="s">
        <v>625</v>
      </c>
      <c r="AQ79" s="1060"/>
      <c r="AR79" s="1060"/>
      <c r="AS79" s="1060"/>
      <c r="AT79" s="1060"/>
      <c r="AU79" s="1060" t="s">
        <v>627</v>
      </c>
      <c r="AV79" s="1060"/>
      <c r="AW79" s="1060"/>
      <c r="AX79" s="1060"/>
      <c r="AY79" s="1060"/>
      <c r="AZ79" s="1061" t="s">
        <v>626</v>
      </c>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619</v>
      </c>
      <c r="C80" s="1064"/>
      <c r="D80" s="1064"/>
      <c r="E80" s="1064"/>
      <c r="F80" s="1064"/>
      <c r="G80" s="1064"/>
      <c r="H80" s="1064"/>
      <c r="I80" s="1064"/>
      <c r="J80" s="1064"/>
      <c r="K80" s="1064"/>
      <c r="L80" s="1064"/>
      <c r="M80" s="1064"/>
      <c r="N80" s="1064"/>
      <c r="O80" s="1064"/>
      <c r="P80" s="1065"/>
      <c r="Q80" s="1066">
        <v>254</v>
      </c>
      <c r="R80" s="1060"/>
      <c r="S80" s="1060"/>
      <c r="T80" s="1060"/>
      <c r="U80" s="1060"/>
      <c r="V80" s="1060">
        <v>245</v>
      </c>
      <c r="W80" s="1060"/>
      <c r="X80" s="1060"/>
      <c r="Y80" s="1060"/>
      <c r="Z80" s="1060"/>
      <c r="AA80" s="1060">
        <v>10</v>
      </c>
      <c r="AB80" s="1060"/>
      <c r="AC80" s="1060"/>
      <c r="AD80" s="1060"/>
      <c r="AE80" s="1060"/>
      <c r="AF80" s="1060">
        <v>10</v>
      </c>
      <c r="AG80" s="1060"/>
      <c r="AH80" s="1060"/>
      <c r="AI80" s="1060"/>
      <c r="AJ80" s="1060"/>
      <c r="AK80" s="1060" t="s">
        <v>621</v>
      </c>
      <c r="AL80" s="1060"/>
      <c r="AM80" s="1060"/>
      <c r="AN80" s="1060"/>
      <c r="AO80" s="1060"/>
      <c r="AP80" s="1060" t="s">
        <v>621</v>
      </c>
      <c r="AQ80" s="1060"/>
      <c r="AR80" s="1060"/>
      <c r="AS80" s="1060"/>
      <c r="AT80" s="1060"/>
      <c r="AU80" s="1060" t="s">
        <v>621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620</v>
      </c>
      <c r="C81" s="1064"/>
      <c r="D81" s="1064"/>
      <c r="E81" s="1064"/>
      <c r="F81" s="1064"/>
      <c r="G81" s="1064"/>
      <c r="H81" s="1064"/>
      <c r="I81" s="1064"/>
      <c r="J81" s="1064"/>
      <c r="K81" s="1064"/>
      <c r="L81" s="1064"/>
      <c r="M81" s="1064"/>
      <c r="N81" s="1064"/>
      <c r="O81" s="1064"/>
      <c r="P81" s="1065"/>
      <c r="Q81" s="1066">
        <v>257193</v>
      </c>
      <c r="R81" s="1060"/>
      <c r="S81" s="1060"/>
      <c r="T81" s="1060"/>
      <c r="U81" s="1060"/>
      <c r="V81" s="1060">
        <v>247302</v>
      </c>
      <c r="W81" s="1060"/>
      <c r="X81" s="1060"/>
      <c r="Y81" s="1060"/>
      <c r="Z81" s="1060"/>
      <c r="AA81" s="1060">
        <v>9891</v>
      </c>
      <c r="AB81" s="1060"/>
      <c r="AC81" s="1060"/>
      <c r="AD81" s="1060"/>
      <c r="AE81" s="1060"/>
      <c r="AF81" s="1060">
        <v>9891</v>
      </c>
      <c r="AG81" s="1060"/>
      <c r="AH81" s="1060"/>
      <c r="AI81" s="1060"/>
      <c r="AJ81" s="1060"/>
      <c r="AK81" s="1060" t="s">
        <v>621</v>
      </c>
      <c r="AL81" s="1060"/>
      <c r="AM81" s="1060"/>
      <c r="AN81" s="1060"/>
      <c r="AO81" s="1060"/>
      <c r="AP81" s="1060" t="s">
        <v>621</v>
      </c>
      <c r="AQ81" s="1060"/>
      <c r="AR81" s="1060"/>
      <c r="AS81" s="1060"/>
      <c r="AT81" s="1060"/>
      <c r="AU81" s="1060" t="s">
        <v>627</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430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10464</v>
      </c>
      <c r="AG88" s="1048"/>
      <c r="AH88" s="1048"/>
      <c r="AI88" s="1048"/>
      <c r="AJ88" s="1048"/>
      <c r="AK88" s="1052"/>
      <c r="AL88" s="1052"/>
      <c r="AM88" s="1052"/>
      <c r="AN88" s="1052"/>
      <c r="AO88" s="1052"/>
      <c r="AP88" s="1048">
        <v>3074</v>
      </c>
      <c r="AQ88" s="1048"/>
      <c r="AR88" s="1048"/>
      <c r="AS88" s="1048"/>
      <c r="AT88" s="1048"/>
      <c r="AU88" s="1048">
        <v>534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496</v>
      </c>
      <c r="CS102" s="1040"/>
      <c r="CT102" s="1040"/>
      <c r="CU102" s="1040"/>
      <c r="CV102" s="1041"/>
      <c r="CW102" s="1039">
        <v>9</v>
      </c>
      <c r="CX102" s="1040"/>
      <c r="CY102" s="1040"/>
      <c r="CZ102" s="1040"/>
      <c r="DA102" s="1041"/>
      <c r="DB102" s="1039">
        <v>47</v>
      </c>
      <c r="DC102" s="1040"/>
      <c r="DD102" s="1040"/>
      <c r="DE102" s="1040"/>
      <c r="DF102" s="1041"/>
      <c r="DG102" s="1039">
        <v>186</v>
      </c>
      <c r="DH102" s="1040"/>
      <c r="DI102" s="1040"/>
      <c r="DJ102" s="1040"/>
      <c r="DK102" s="1041"/>
      <c r="DL102" s="1039" t="s">
        <v>606</v>
      </c>
      <c r="DM102" s="1040"/>
      <c r="DN102" s="1040"/>
      <c r="DO102" s="1040"/>
      <c r="DP102" s="1041"/>
      <c r="DQ102" s="1039">
        <v>175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439</v>
      </c>
      <c r="AB109" s="983"/>
      <c r="AC109" s="983"/>
      <c r="AD109" s="983"/>
      <c r="AE109" s="984"/>
      <c r="AF109" s="985" t="s">
        <v>302</v>
      </c>
      <c r="AG109" s="983"/>
      <c r="AH109" s="983"/>
      <c r="AI109" s="983"/>
      <c r="AJ109" s="984"/>
      <c r="AK109" s="985" t="s">
        <v>301</v>
      </c>
      <c r="AL109" s="983"/>
      <c r="AM109" s="983"/>
      <c r="AN109" s="983"/>
      <c r="AO109" s="984"/>
      <c r="AP109" s="985" t="s">
        <v>440</v>
      </c>
      <c r="AQ109" s="983"/>
      <c r="AR109" s="983"/>
      <c r="AS109" s="983"/>
      <c r="AT109" s="1014"/>
      <c r="AU109" s="982" t="s">
        <v>438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439</v>
      </c>
      <c r="BR109" s="983"/>
      <c r="BS109" s="983"/>
      <c r="BT109" s="983"/>
      <c r="BU109" s="984"/>
      <c r="BV109" s="985" t="s">
        <v>302</v>
      </c>
      <c r="BW109" s="983"/>
      <c r="BX109" s="983"/>
      <c r="BY109" s="983"/>
      <c r="BZ109" s="984"/>
      <c r="CA109" s="985" t="s">
        <v>301</v>
      </c>
      <c r="CB109" s="983"/>
      <c r="CC109" s="983"/>
      <c r="CD109" s="983"/>
      <c r="CE109" s="984"/>
      <c r="CF109" s="1021" t="s">
        <v>440</v>
      </c>
      <c r="CG109" s="1021"/>
      <c r="CH109" s="1021"/>
      <c r="CI109" s="1021"/>
      <c r="CJ109" s="1021"/>
      <c r="CK109" s="985"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439</v>
      </c>
      <c r="DH109" s="983"/>
      <c r="DI109" s="983"/>
      <c r="DJ109" s="983"/>
      <c r="DK109" s="984"/>
      <c r="DL109" s="985" t="s">
        <v>302</v>
      </c>
      <c r="DM109" s="983"/>
      <c r="DN109" s="983"/>
      <c r="DO109" s="983"/>
      <c r="DP109" s="984"/>
      <c r="DQ109" s="985" t="s">
        <v>301</v>
      </c>
      <c r="DR109" s="983"/>
      <c r="DS109" s="983"/>
      <c r="DT109" s="983"/>
      <c r="DU109" s="984"/>
      <c r="DV109" s="985" t="s">
        <v>440</v>
      </c>
      <c r="DW109" s="983"/>
      <c r="DX109" s="983"/>
      <c r="DY109" s="983"/>
      <c r="DZ109" s="1014"/>
    </row>
    <row r="110" spans="1:131" s="246" customFormat="1" ht="26.25" customHeight="1" x14ac:dyDescent="0.15">
      <c r="A110" s="885" t="s">
        <v>442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1917016</v>
      </c>
      <c r="AB110" s="976"/>
      <c r="AC110" s="976"/>
      <c r="AD110" s="976"/>
      <c r="AE110" s="977"/>
      <c r="AF110" s="978">
        <v>1685260</v>
      </c>
      <c r="AG110" s="976"/>
      <c r="AH110" s="976"/>
      <c r="AI110" s="976"/>
      <c r="AJ110" s="977"/>
      <c r="AK110" s="978">
        <v>1678300</v>
      </c>
      <c r="AL110" s="976"/>
      <c r="AM110" s="976"/>
      <c r="AN110" s="976"/>
      <c r="AO110" s="977"/>
      <c r="AP110" s="979">
        <v>22.4</v>
      </c>
      <c r="AQ110" s="980"/>
      <c r="AR110" s="980"/>
      <c r="AS110" s="980"/>
      <c r="AT110" s="981"/>
      <c r="AU110" s="1015" t="s">
        <v>73</v>
      </c>
      <c r="AV110" s="1016"/>
      <c r="AW110" s="1016"/>
      <c r="AX110" s="1016"/>
      <c r="AY110" s="1016"/>
      <c r="AZ110" s="941" t="s">
        <v>443</v>
      </c>
      <c r="BA110" s="886"/>
      <c r="BB110" s="886"/>
      <c r="BC110" s="886"/>
      <c r="BD110" s="886"/>
      <c r="BE110" s="886"/>
      <c r="BF110" s="886"/>
      <c r="BG110" s="886"/>
      <c r="BH110" s="886"/>
      <c r="BI110" s="886"/>
      <c r="BJ110" s="886"/>
      <c r="BK110" s="886"/>
      <c r="BL110" s="886"/>
      <c r="BM110" s="886"/>
      <c r="BN110" s="886"/>
      <c r="BO110" s="886"/>
      <c r="BP110" s="887"/>
      <c r="BQ110" s="942">
        <v>16289626</v>
      </c>
      <c r="BR110" s="923"/>
      <c r="BS110" s="923"/>
      <c r="BT110" s="923"/>
      <c r="BU110" s="923"/>
      <c r="BV110" s="923">
        <v>15431396</v>
      </c>
      <c r="BW110" s="923"/>
      <c r="BX110" s="923"/>
      <c r="BY110" s="923"/>
      <c r="BZ110" s="923"/>
      <c r="CA110" s="923">
        <v>14592278</v>
      </c>
      <c r="CB110" s="923"/>
      <c r="CC110" s="923"/>
      <c r="CD110" s="923"/>
      <c r="CE110" s="923"/>
      <c r="CF110" s="947">
        <v>194.5</v>
      </c>
      <c r="CG110" s="948"/>
      <c r="CH110" s="948"/>
      <c r="CI110" s="948"/>
      <c r="CJ110" s="948"/>
      <c r="CK110" s="1011" t="s">
        <v>444</v>
      </c>
      <c r="CL110" s="897"/>
      <c r="CM110" s="972" t="s">
        <v>445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446</v>
      </c>
      <c r="DH110" s="923"/>
      <c r="DI110" s="923"/>
      <c r="DJ110" s="923"/>
      <c r="DK110" s="923"/>
      <c r="DL110" s="923" t="s">
        <v>447</v>
      </c>
      <c r="DM110" s="923"/>
      <c r="DN110" s="923"/>
      <c r="DO110" s="923"/>
      <c r="DP110" s="923"/>
      <c r="DQ110" s="923" t="s">
        <v>447</v>
      </c>
      <c r="DR110" s="923"/>
      <c r="DS110" s="923"/>
      <c r="DT110" s="923"/>
      <c r="DU110" s="923"/>
      <c r="DV110" s="924" t="s">
        <v>447</v>
      </c>
      <c r="DW110" s="924"/>
      <c r="DX110" s="924"/>
      <c r="DY110" s="924"/>
      <c r="DZ110" s="925"/>
    </row>
    <row r="111" spans="1:131" s="246" customFormat="1" ht="26.25" customHeight="1" x14ac:dyDescent="0.15">
      <c r="A111" s="852" t="s">
        <v>448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449</v>
      </c>
      <c r="AG111" s="1004"/>
      <c r="AH111" s="1004"/>
      <c r="AI111" s="1004"/>
      <c r="AJ111" s="1005"/>
      <c r="AK111" s="1006" t="s">
        <v>390</v>
      </c>
      <c r="AL111" s="1004"/>
      <c r="AM111" s="1004"/>
      <c r="AN111" s="1004"/>
      <c r="AO111" s="1005"/>
      <c r="AP111" s="1007" t="s">
        <v>128</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t="s">
        <v>451</v>
      </c>
      <c r="BR111" s="895"/>
      <c r="BS111" s="895"/>
      <c r="BT111" s="895"/>
      <c r="BU111" s="895"/>
      <c r="BV111" s="895" t="s">
        <v>452</v>
      </c>
      <c r="BW111" s="895"/>
      <c r="BX111" s="895"/>
      <c r="BY111" s="895"/>
      <c r="BZ111" s="895"/>
      <c r="CA111" s="895" t="s">
        <v>452</v>
      </c>
      <c r="CB111" s="895"/>
      <c r="CC111" s="895"/>
      <c r="CD111" s="895"/>
      <c r="CE111" s="895"/>
      <c r="CF111" s="956" t="s">
        <v>128</v>
      </c>
      <c r="CG111" s="957"/>
      <c r="CH111" s="957"/>
      <c r="CI111" s="957"/>
      <c r="CJ111" s="957"/>
      <c r="CK111" s="1012"/>
      <c r="CL111" s="899"/>
      <c r="CM111" s="902" t="s">
        <v>453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452</v>
      </c>
      <c r="DM111" s="895"/>
      <c r="DN111" s="895"/>
      <c r="DO111" s="895"/>
      <c r="DP111" s="895"/>
      <c r="DQ111" s="895" t="s">
        <v>454</v>
      </c>
      <c r="DR111" s="895"/>
      <c r="DS111" s="895"/>
      <c r="DT111" s="895"/>
      <c r="DU111" s="895"/>
      <c r="DV111" s="872" t="s">
        <v>452</v>
      </c>
      <c r="DW111" s="872"/>
      <c r="DX111" s="872"/>
      <c r="DY111" s="872"/>
      <c r="DZ111" s="873"/>
    </row>
    <row r="112" spans="1:131" s="246" customFormat="1" ht="26.25" customHeight="1" x14ac:dyDescent="0.15">
      <c r="A112" s="997" t="s">
        <v>455</v>
      </c>
      <c r="B112" s="998"/>
      <c r="C112" s="828" t="s">
        <v>456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390</v>
      </c>
      <c r="AG112" s="858"/>
      <c r="AH112" s="858"/>
      <c r="AI112" s="858"/>
      <c r="AJ112" s="859"/>
      <c r="AK112" s="860" t="s">
        <v>451</v>
      </c>
      <c r="AL112" s="858"/>
      <c r="AM112" s="858"/>
      <c r="AN112" s="858"/>
      <c r="AO112" s="859"/>
      <c r="AP112" s="905" t="s">
        <v>457</v>
      </c>
      <c r="AQ112" s="906"/>
      <c r="AR112" s="906"/>
      <c r="AS112" s="906"/>
      <c r="AT112" s="907"/>
      <c r="AU112" s="1017"/>
      <c r="AV112" s="1018"/>
      <c r="AW112" s="1018"/>
      <c r="AX112" s="1018"/>
      <c r="AY112" s="1018"/>
      <c r="AZ112" s="893" t="s">
        <v>458</v>
      </c>
      <c r="BA112" s="828"/>
      <c r="BB112" s="828"/>
      <c r="BC112" s="828"/>
      <c r="BD112" s="828"/>
      <c r="BE112" s="828"/>
      <c r="BF112" s="828"/>
      <c r="BG112" s="828"/>
      <c r="BH112" s="828"/>
      <c r="BI112" s="828"/>
      <c r="BJ112" s="828"/>
      <c r="BK112" s="828"/>
      <c r="BL112" s="828"/>
      <c r="BM112" s="828"/>
      <c r="BN112" s="828"/>
      <c r="BO112" s="828"/>
      <c r="BP112" s="829"/>
      <c r="BQ112" s="894">
        <v>8000454</v>
      </c>
      <c r="BR112" s="895"/>
      <c r="BS112" s="895"/>
      <c r="BT112" s="895"/>
      <c r="BU112" s="895"/>
      <c r="BV112" s="895">
        <v>9023366</v>
      </c>
      <c r="BW112" s="895"/>
      <c r="BX112" s="895"/>
      <c r="BY112" s="895"/>
      <c r="BZ112" s="895"/>
      <c r="CA112" s="895">
        <v>8788323</v>
      </c>
      <c r="CB112" s="895"/>
      <c r="CC112" s="895"/>
      <c r="CD112" s="895"/>
      <c r="CE112" s="895"/>
      <c r="CF112" s="956">
        <v>117.1</v>
      </c>
      <c r="CG112" s="957"/>
      <c r="CH112" s="957"/>
      <c r="CI112" s="957"/>
      <c r="CJ112" s="957"/>
      <c r="CK112" s="1012"/>
      <c r="CL112" s="899"/>
      <c r="CM112" s="902" t="s">
        <v>459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390</v>
      </c>
      <c r="DR112" s="895"/>
      <c r="DS112" s="895"/>
      <c r="DT112" s="895"/>
      <c r="DU112" s="895"/>
      <c r="DV112" s="872" t="s">
        <v>460</v>
      </c>
      <c r="DW112" s="872"/>
      <c r="DX112" s="872"/>
      <c r="DY112" s="872"/>
      <c r="DZ112" s="873"/>
    </row>
    <row r="113" spans="1:130" s="246" customFormat="1" ht="26.25" customHeight="1" x14ac:dyDescent="0.15">
      <c r="A113" s="999"/>
      <c r="B113" s="1000"/>
      <c r="C113" s="828" t="s">
        <v>461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758330</v>
      </c>
      <c r="AB113" s="1004"/>
      <c r="AC113" s="1004"/>
      <c r="AD113" s="1004"/>
      <c r="AE113" s="1005"/>
      <c r="AF113" s="1006">
        <v>757801</v>
      </c>
      <c r="AG113" s="1004"/>
      <c r="AH113" s="1004"/>
      <c r="AI113" s="1004"/>
      <c r="AJ113" s="1005"/>
      <c r="AK113" s="1006">
        <v>696140</v>
      </c>
      <c r="AL113" s="1004"/>
      <c r="AM113" s="1004"/>
      <c r="AN113" s="1004"/>
      <c r="AO113" s="1005"/>
      <c r="AP113" s="1007">
        <v>9.3000000000000007</v>
      </c>
      <c r="AQ113" s="1008"/>
      <c r="AR113" s="1008"/>
      <c r="AS113" s="1008"/>
      <c r="AT113" s="1009"/>
      <c r="AU113" s="1017"/>
      <c r="AV113" s="1018"/>
      <c r="AW113" s="1018"/>
      <c r="AX113" s="1018"/>
      <c r="AY113" s="1018"/>
      <c r="AZ113" s="893" t="s">
        <v>462</v>
      </c>
      <c r="BA113" s="828"/>
      <c r="BB113" s="828"/>
      <c r="BC113" s="828"/>
      <c r="BD113" s="828"/>
      <c r="BE113" s="828"/>
      <c r="BF113" s="828"/>
      <c r="BG113" s="828"/>
      <c r="BH113" s="828"/>
      <c r="BI113" s="828"/>
      <c r="BJ113" s="828"/>
      <c r="BK113" s="828"/>
      <c r="BL113" s="828"/>
      <c r="BM113" s="828"/>
      <c r="BN113" s="828"/>
      <c r="BO113" s="828"/>
      <c r="BP113" s="829"/>
      <c r="BQ113" s="894">
        <v>678187</v>
      </c>
      <c r="BR113" s="895"/>
      <c r="BS113" s="895"/>
      <c r="BT113" s="895"/>
      <c r="BU113" s="895"/>
      <c r="BV113" s="895">
        <v>622076</v>
      </c>
      <c r="BW113" s="895"/>
      <c r="BX113" s="895"/>
      <c r="BY113" s="895"/>
      <c r="BZ113" s="895"/>
      <c r="CA113" s="895">
        <v>534083</v>
      </c>
      <c r="CB113" s="895"/>
      <c r="CC113" s="895"/>
      <c r="CD113" s="895"/>
      <c r="CE113" s="895"/>
      <c r="CF113" s="956">
        <v>7.1</v>
      </c>
      <c r="CG113" s="957"/>
      <c r="CH113" s="957"/>
      <c r="CI113" s="957"/>
      <c r="CJ113" s="957"/>
      <c r="CK113" s="1012"/>
      <c r="CL113" s="899"/>
      <c r="CM113" s="902" t="s">
        <v>463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390</v>
      </c>
      <c r="DH113" s="858"/>
      <c r="DI113" s="858"/>
      <c r="DJ113" s="858"/>
      <c r="DK113" s="859"/>
      <c r="DL113" s="860" t="s">
        <v>452</v>
      </c>
      <c r="DM113" s="858"/>
      <c r="DN113" s="858"/>
      <c r="DO113" s="858"/>
      <c r="DP113" s="859"/>
      <c r="DQ113" s="860" t="s">
        <v>390</v>
      </c>
      <c r="DR113" s="858"/>
      <c r="DS113" s="858"/>
      <c r="DT113" s="858"/>
      <c r="DU113" s="859"/>
      <c r="DV113" s="905" t="s">
        <v>452</v>
      </c>
      <c r="DW113" s="906"/>
      <c r="DX113" s="906"/>
      <c r="DY113" s="906"/>
      <c r="DZ113" s="907"/>
    </row>
    <row r="114" spans="1:130" s="246" customFormat="1" ht="26.25" customHeight="1" x14ac:dyDescent="0.15">
      <c r="A114" s="999"/>
      <c r="B114" s="1000"/>
      <c r="C114" s="828" t="s">
        <v>464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99367</v>
      </c>
      <c r="AB114" s="858"/>
      <c r="AC114" s="858"/>
      <c r="AD114" s="858"/>
      <c r="AE114" s="859"/>
      <c r="AF114" s="860">
        <v>95829</v>
      </c>
      <c r="AG114" s="858"/>
      <c r="AH114" s="858"/>
      <c r="AI114" s="858"/>
      <c r="AJ114" s="859"/>
      <c r="AK114" s="860">
        <v>87939</v>
      </c>
      <c r="AL114" s="858"/>
      <c r="AM114" s="858"/>
      <c r="AN114" s="858"/>
      <c r="AO114" s="859"/>
      <c r="AP114" s="905">
        <v>1.2</v>
      </c>
      <c r="AQ114" s="906"/>
      <c r="AR114" s="906"/>
      <c r="AS114" s="906"/>
      <c r="AT114" s="907"/>
      <c r="AU114" s="1017"/>
      <c r="AV114" s="1018"/>
      <c r="AW114" s="1018"/>
      <c r="AX114" s="1018"/>
      <c r="AY114" s="1018"/>
      <c r="AZ114" s="893" t="s">
        <v>465</v>
      </c>
      <c r="BA114" s="828"/>
      <c r="BB114" s="828"/>
      <c r="BC114" s="828"/>
      <c r="BD114" s="828"/>
      <c r="BE114" s="828"/>
      <c r="BF114" s="828"/>
      <c r="BG114" s="828"/>
      <c r="BH114" s="828"/>
      <c r="BI114" s="828"/>
      <c r="BJ114" s="828"/>
      <c r="BK114" s="828"/>
      <c r="BL114" s="828"/>
      <c r="BM114" s="828"/>
      <c r="BN114" s="828"/>
      <c r="BO114" s="828"/>
      <c r="BP114" s="829"/>
      <c r="BQ114" s="894">
        <v>2132979</v>
      </c>
      <c r="BR114" s="895"/>
      <c r="BS114" s="895"/>
      <c r="BT114" s="895"/>
      <c r="BU114" s="895"/>
      <c r="BV114" s="895">
        <v>2179798</v>
      </c>
      <c r="BW114" s="895"/>
      <c r="BX114" s="895"/>
      <c r="BY114" s="895"/>
      <c r="BZ114" s="895"/>
      <c r="CA114" s="895">
        <v>2051348</v>
      </c>
      <c r="CB114" s="895"/>
      <c r="CC114" s="895"/>
      <c r="CD114" s="895"/>
      <c r="CE114" s="895"/>
      <c r="CF114" s="956">
        <v>27.3</v>
      </c>
      <c r="CG114" s="957"/>
      <c r="CH114" s="957"/>
      <c r="CI114" s="957"/>
      <c r="CJ114" s="957"/>
      <c r="CK114" s="1012"/>
      <c r="CL114" s="899"/>
      <c r="CM114" s="902" t="s">
        <v>466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451</v>
      </c>
      <c r="DH114" s="858"/>
      <c r="DI114" s="858"/>
      <c r="DJ114" s="858"/>
      <c r="DK114" s="859"/>
      <c r="DL114" s="860" t="s">
        <v>467</v>
      </c>
      <c r="DM114" s="858"/>
      <c r="DN114" s="858"/>
      <c r="DO114" s="858"/>
      <c r="DP114" s="859"/>
      <c r="DQ114" s="860" t="s">
        <v>468</v>
      </c>
      <c r="DR114" s="858"/>
      <c r="DS114" s="858"/>
      <c r="DT114" s="858"/>
      <c r="DU114" s="859"/>
      <c r="DV114" s="905" t="s">
        <v>128</v>
      </c>
      <c r="DW114" s="906"/>
      <c r="DX114" s="906"/>
      <c r="DY114" s="906"/>
      <c r="DZ114" s="907"/>
    </row>
    <row r="115" spans="1:130" s="246" customFormat="1" ht="26.25" customHeight="1" x14ac:dyDescent="0.15">
      <c r="A115" s="999"/>
      <c r="B115" s="1000"/>
      <c r="C115" s="828" t="s">
        <v>469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390</v>
      </c>
      <c r="AG115" s="1004"/>
      <c r="AH115" s="1004"/>
      <c r="AI115" s="1004"/>
      <c r="AJ115" s="1005"/>
      <c r="AK115" s="1006" t="s">
        <v>128</v>
      </c>
      <c r="AL115" s="1004"/>
      <c r="AM115" s="1004"/>
      <c r="AN115" s="1004"/>
      <c r="AO115" s="1005"/>
      <c r="AP115" s="1007" t="s">
        <v>452</v>
      </c>
      <c r="AQ115" s="1008"/>
      <c r="AR115" s="1008"/>
      <c r="AS115" s="1008"/>
      <c r="AT115" s="1009"/>
      <c r="AU115" s="1017"/>
      <c r="AV115" s="1018"/>
      <c r="AW115" s="1018"/>
      <c r="AX115" s="1018"/>
      <c r="AY115" s="1018"/>
      <c r="AZ115" s="893" t="s">
        <v>470</v>
      </c>
      <c r="BA115" s="828"/>
      <c r="BB115" s="828"/>
      <c r="BC115" s="828"/>
      <c r="BD115" s="828"/>
      <c r="BE115" s="828"/>
      <c r="BF115" s="828"/>
      <c r="BG115" s="828"/>
      <c r="BH115" s="828"/>
      <c r="BI115" s="828"/>
      <c r="BJ115" s="828"/>
      <c r="BK115" s="828"/>
      <c r="BL115" s="828"/>
      <c r="BM115" s="828"/>
      <c r="BN115" s="828"/>
      <c r="BO115" s="828"/>
      <c r="BP115" s="829"/>
      <c r="BQ115" s="894">
        <v>173258</v>
      </c>
      <c r="BR115" s="895"/>
      <c r="BS115" s="895"/>
      <c r="BT115" s="895"/>
      <c r="BU115" s="895"/>
      <c r="BV115" s="895">
        <v>174104</v>
      </c>
      <c r="BW115" s="895"/>
      <c r="BX115" s="895"/>
      <c r="BY115" s="895"/>
      <c r="BZ115" s="895"/>
      <c r="CA115" s="895">
        <v>174804</v>
      </c>
      <c r="CB115" s="895"/>
      <c r="CC115" s="895"/>
      <c r="CD115" s="895"/>
      <c r="CE115" s="895"/>
      <c r="CF115" s="956">
        <v>2.2999999999999998</v>
      </c>
      <c r="CG115" s="957"/>
      <c r="CH115" s="957"/>
      <c r="CI115" s="957"/>
      <c r="CJ115" s="957"/>
      <c r="CK115" s="1012"/>
      <c r="CL115" s="899"/>
      <c r="CM115" s="893" t="s">
        <v>471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449</v>
      </c>
      <c r="DM115" s="858"/>
      <c r="DN115" s="858"/>
      <c r="DO115" s="858"/>
      <c r="DP115" s="859"/>
      <c r="DQ115" s="860" t="s">
        <v>390</v>
      </c>
      <c r="DR115" s="858"/>
      <c r="DS115" s="858"/>
      <c r="DT115" s="858"/>
      <c r="DU115" s="859"/>
      <c r="DV115" s="905" t="s">
        <v>452</v>
      </c>
      <c r="DW115" s="906"/>
      <c r="DX115" s="906"/>
      <c r="DY115" s="906"/>
      <c r="DZ115" s="907"/>
    </row>
    <row r="116" spans="1:130" s="246" customFormat="1" ht="26.25" customHeight="1" x14ac:dyDescent="0.15">
      <c r="A116" s="1001"/>
      <c r="B116" s="1002"/>
      <c r="C116" s="961" t="s">
        <v>472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390</v>
      </c>
      <c r="AB116" s="858"/>
      <c r="AC116" s="858"/>
      <c r="AD116" s="858"/>
      <c r="AE116" s="859"/>
      <c r="AF116" s="860" t="s">
        <v>128</v>
      </c>
      <c r="AG116" s="858"/>
      <c r="AH116" s="858"/>
      <c r="AI116" s="858"/>
      <c r="AJ116" s="859"/>
      <c r="AK116" s="860" t="s">
        <v>452</v>
      </c>
      <c r="AL116" s="858"/>
      <c r="AM116" s="858"/>
      <c r="AN116" s="858"/>
      <c r="AO116" s="859"/>
      <c r="AP116" s="905" t="s">
        <v>467</v>
      </c>
      <c r="AQ116" s="906"/>
      <c r="AR116" s="906"/>
      <c r="AS116" s="906"/>
      <c r="AT116" s="907"/>
      <c r="AU116" s="1017"/>
      <c r="AV116" s="1018"/>
      <c r="AW116" s="1018"/>
      <c r="AX116" s="1018"/>
      <c r="AY116" s="1018"/>
      <c r="AZ116" s="944" t="s">
        <v>473</v>
      </c>
      <c r="BA116" s="945"/>
      <c r="BB116" s="945"/>
      <c r="BC116" s="945"/>
      <c r="BD116" s="945"/>
      <c r="BE116" s="945"/>
      <c r="BF116" s="945"/>
      <c r="BG116" s="945"/>
      <c r="BH116" s="945"/>
      <c r="BI116" s="945"/>
      <c r="BJ116" s="945"/>
      <c r="BK116" s="945"/>
      <c r="BL116" s="945"/>
      <c r="BM116" s="945"/>
      <c r="BN116" s="945"/>
      <c r="BO116" s="945"/>
      <c r="BP116" s="946"/>
      <c r="BQ116" s="894" t="s">
        <v>449</v>
      </c>
      <c r="BR116" s="895"/>
      <c r="BS116" s="895"/>
      <c r="BT116" s="895"/>
      <c r="BU116" s="895"/>
      <c r="BV116" s="895" t="s">
        <v>451</v>
      </c>
      <c r="BW116" s="895"/>
      <c r="BX116" s="895"/>
      <c r="BY116" s="895"/>
      <c r="BZ116" s="895"/>
      <c r="CA116" s="895" t="s">
        <v>128</v>
      </c>
      <c r="CB116" s="895"/>
      <c r="CC116" s="895"/>
      <c r="CD116" s="895"/>
      <c r="CE116" s="895"/>
      <c r="CF116" s="956" t="s">
        <v>128</v>
      </c>
      <c r="CG116" s="957"/>
      <c r="CH116" s="957"/>
      <c r="CI116" s="957"/>
      <c r="CJ116" s="957"/>
      <c r="CK116" s="1012"/>
      <c r="CL116" s="899"/>
      <c r="CM116" s="902" t="s">
        <v>474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467</v>
      </c>
      <c r="DH116" s="858"/>
      <c r="DI116" s="858"/>
      <c r="DJ116" s="858"/>
      <c r="DK116" s="859"/>
      <c r="DL116" s="860" t="s">
        <v>454</v>
      </c>
      <c r="DM116" s="858"/>
      <c r="DN116" s="858"/>
      <c r="DO116" s="858"/>
      <c r="DP116" s="859"/>
      <c r="DQ116" s="860" t="s">
        <v>452</v>
      </c>
      <c r="DR116" s="858"/>
      <c r="DS116" s="858"/>
      <c r="DT116" s="858"/>
      <c r="DU116" s="859"/>
      <c r="DV116" s="905" t="s">
        <v>390</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475</v>
      </c>
      <c r="Z117" s="984"/>
      <c r="AA117" s="989">
        <v>2774713</v>
      </c>
      <c r="AB117" s="990"/>
      <c r="AC117" s="990"/>
      <c r="AD117" s="990"/>
      <c r="AE117" s="991"/>
      <c r="AF117" s="992">
        <v>2538890</v>
      </c>
      <c r="AG117" s="990"/>
      <c r="AH117" s="990"/>
      <c r="AI117" s="990"/>
      <c r="AJ117" s="991"/>
      <c r="AK117" s="992">
        <v>2462379</v>
      </c>
      <c r="AL117" s="990"/>
      <c r="AM117" s="990"/>
      <c r="AN117" s="990"/>
      <c r="AO117" s="991"/>
      <c r="AP117" s="993"/>
      <c r="AQ117" s="994"/>
      <c r="AR117" s="994"/>
      <c r="AS117" s="994"/>
      <c r="AT117" s="995"/>
      <c r="AU117" s="1017"/>
      <c r="AV117" s="1018"/>
      <c r="AW117" s="1018"/>
      <c r="AX117" s="1018"/>
      <c r="AY117" s="1018"/>
      <c r="AZ117" s="944" t="s">
        <v>476</v>
      </c>
      <c r="BA117" s="945"/>
      <c r="BB117" s="945"/>
      <c r="BC117" s="945"/>
      <c r="BD117" s="945"/>
      <c r="BE117" s="945"/>
      <c r="BF117" s="945"/>
      <c r="BG117" s="945"/>
      <c r="BH117" s="945"/>
      <c r="BI117" s="945"/>
      <c r="BJ117" s="945"/>
      <c r="BK117" s="945"/>
      <c r="BL117" s="945"/>
      <c r="BM117" s="945"/>
      <c r="BN117" s="945"/>
      <c r="BO117" s="945"/>
      <c r="BP117" s="946"/>
      <c r="BQ117" s="894" t="s">
        <v>451</v>
      </c>
      <c r="BR117" s="895"/>
      <c r="BS117" s="895"/>
      <c r="BT117" s="895"/>
      <c r="BU117" s="895"/>
      <c r="BV117" s="895" t="s">
        <v>452</v>
      </c>
      <c r="BW117" s="895"/>
      <c r="BX117" s="895"/>
      <c r="BY117" s="895"/>
      <c r="BZ117" s="895"/>
      <c r="CA117" s="895" t="s">
        <v>128</v>
      </c>
      <c r="CB117" s="895"/>
      <c r="CC117" s="895"/>
      <c r="CD117" s="895"/>
      <c r="CE117" s="895"/>
      <c r="CF117" s="956" t="s">
        <v>390</v>
      </c>
      <c r="CG117" s="957"/>
      <c r="CH117" s="957"/>
      <c r="CI117" s="957"/>
      <c r="CJ117" s="957"/>
      <c r="CK117" s="1012"/>
      <c r="CL117" s="899"/>
      <c r="CM117" s="902" t="s">
        <v>477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390</v>
      </c>
      <c r="DM117" s="858"/>
      <c r="DN117" s="858"/>
      <c r="DO117" s="858"/>
      <c r="DP117" s="859"/>
      <c r="DQ117" s="860" t="s">
        <v>460</v>
      </c>
      <c r="DR117" s="858"/>
      <c r="DS117" s="858"/>
      <c r="DT117" s="858"/>
      <c r="DU117" s="859"/>
      <c r="DV117" s="905" t="s">
        <v>128</v>
      </c>
      <c r="DW117" s="906"/>
      <c r="DX117" s="906"/>
      <c r="DY117" s="906"/>
      <c r="DZ117" s="907"/>
    </row>
    <row r="118" spans="1:130" s="246" customFormat="1" ht="26.25" customHeight="1" x14ac:dyDescent="0.15">
      <c r="A118" s="98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439</v>
      </c>
      <c r="AB118" s="983"/>
      <c r="AC118" s="983"/>
      <c r="AD118" s="983"/>
      <c r="AE118" s="984"/>
      <c r="AF118" s="985" t="s">
        <v>302</v>
      </c>
      <c r="AG118" s="983"/>
      <c r="AH118" s="983"/>
      <c r="AI118" s="983"/>
      <c r="AJ118" s="984"/>
      <c r="AK118" s="985" t="s">
        <v>301</v>
      </c>
      <c r="AL118" s="983"/>
      <c r="AM118" s="983"/>
      <c r="AN118" s="983"/>
      <c r="AO118" s="984"/>
      <c r="AP118" s="986" t="s">
        <v>440</v>
      </c>
      <c r="AQ118" s="987"/>
      <c r="AR118" s="987"/>
      <c r="AS118" s="987"/>
      <c r="AT118" s="988"/>
      <c r="AU118" s="1017"/>
      <c r="AV118" s="1018"/>
      <c r="AW118" s="1018"/>
      <c r="AX118" s="1018"/>
      <c r="AY118" s="1018"/>
      <c r="AZ118" s="960" t="s">
        <v>478</v>
      </c>
      <c r="BA118" s="961"/>
      <c r="BB118" s="961"/>
      <c r="BC118" s="961"/>
      <c r="BD118" s="961"/>
      <c r="BE118" s="961"/>
      <c r="BF118" s="961"/>
      <c r="BG118" s="961"/>
      <c r="BH118" s="961"/>
      <c r="BI118" s="961"/>
      <c r="BJ118" s="961"/>
      <c r="BK118" s="961"/>
      <c r="BL118" s="961"/>
      <c r="BM118" s="961"/>
      <c r="BN118" s="961"/>
      <c r="BO118" s="961"/>
      <c r="BP118" s="962"/>
      <c r="BQ118" s="963" t="s">
        <v>468</v>
      </c>
      <c r="BR118" s="926"/>
      <c r="BS118" s="926"/>
      <c r="BT118" s="926"/>
      <c r="BU118" s="926"/>
      <c r="BV118" s="926" t="s">
        <v>451</v>
      </c>
      <c r="BW118" s="926"/>
      <c r="BX118" s="926"/>
      <c r="BY118" s="926"/>
      <c r="BZ118" s="926"/>
      <c r="CA118" s="926" t="s">
        <v>390</v>
      </c>
      <c r="CB118" s="926"/>
      <c r="CC118" s="926"/>
      <c r="CD118" s="926"/>
      <c r="CE118" s="926"/>
      <c r="CF118" s="956" t="s">
        <v>390</v>
      </c>
      <c r="CG118" s="957"/>
      <c r="CH118" s="957"/>
      <c r="CI118" s="957"/>
      <c r="CJ118" s="957"/>
      <c r="CK118" s="1012"/>
      <c r="CL118" s="899"/>
      <c r="CM118" s="902" t="s">
        <v>479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451</v>
      </c>
      <c r="DH118" s="858"/>
      <c r="DI118" s="858"/>
      <c r="DJ118" s="858"/>
      <c r="DK118" s="859"/>
      <c r="DL118" s="860" t="s">
        <v>390</v>
      </c>
      <c r="DM118" s="858"/>
      <c r="DN118" s="858"/>
      <c r="DO118" s="858"/>
      <c r="DP118" s="859"/>
      <c r="DQ118" s="860" t="s">
        <v>128</v>
      </c>
      <c r="DR118" s="858"/>
      <c r="DS118" s="858"/>
      <c r="DT118" s="858"/>
      <c r="DU118" s="859"/>
      <c r="DV118" s="905" t="s">
        <v>390</v>
      </c>
      <c r="DW118" s="906"/>
      <c r="DX118" s="906"/>
      <c r="DY118" s="906"/>
      <c r="DZ118" s="907"/>
    </row>
    <row r="119" spans="1:130" s="246" customFormat="1" ht="26.25" customHeight="1" x14ac:dyDescent="0.15">
      <c r="A119" s="896" t="s">
        <v>444</v>
      </c>
      <c r="B119" s="897"/>
      <c r="C119" s="972" t="s">
        <v>445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451</v>
      </c>
      <c r="AL119" s="976"/>
      <c r="AM119" s="976"/>
      <c r="AN119" s="976"/>
      <c r="AO119" s="977"/>
      <c r="AP119" s="979" t="s">
        <v>451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480</v>
      </c>
      <c r="BP119" s="959"/>
      <c r="BQ119" s="963">
        <v>27274504</v>
      </c>
      <c r="BR119" s="926"/>
      <c r="BS119" s="926"/>
      <c r="BT119" s="926"/>
      <c r="BU119" s="926"/>
      <c r="BV119" s="926">
        <v>27430740</v>
      </c>
      <c r="BW119" s="926"/>
      <c r="BX119" s="926"/>
      <c r="BY119" s="926"/>
      <c r="BZ119" s="926"/>
      <c r="CA119" s="926">
        <v>26140836</v>
      </c>
      <c r="CB119" s="926"/>
      <c r="CC119" s="926"/>
      <c r="CD119" s="926"/>
      <c r="CE119" s="926"/>
      <c r="CF119" s="824"/>
      <c r="CG119" s="825"/>
      <c r="CH119" s="825"/>
      <c r="CI119" s="825"/>
      <c r="CJ119" s="915"/>
      <c r="CK119" s="1013"/>
      <c r="CL119" s="901"/>
      <c r="CM119" s="919" t="s">
        <v>481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452</v>
      </c>
      <c r="DM119" s="841"/>
      <c r="DN119" s="841"/>
      <c r="DO119" s="841"/>
      <c r="DP119" s="842"/>
      <c r="DQ119" s="843" t="s">
        <v>452</v>
      </c>
      <c r="DR119" s="841"/>
      <c r="DS119" s="841"/>
      <c r="DT119" s="841"/>
      <c r="DU119" s="842"/>
      <c r="DV119" s="929" t="s">
        <v>128</v>
      </c>
      <c r="DW119" s="930"/>
      <c r="DX119" s="930"/>
      <c r="DY119" s="930"/>
      <c r="DZ119" s="931"/>
    </row>
    <row r="120" spans="1:130" s="246" customFormat="1" ht="26.25" customHeight="1" x14ac:dyDescent="0.15">
      <c r="A120" s="898"/>
      <c r="B120" s="899"/>
      <c r="C120" s="902" t="s">
        <v>453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467</v>
      </c>
      <c r="AB120" s="858"/>
      <c r="AC120" s="858"/>
      <c r="AD120" s="858"/>
      <c r="AE120" s="859"/>
      <c r="AF120" s="860" t="s">
        <v>457</v>
      </c>
      <c r="AG120" s="858"/>
      <c r="AH120" s="858"/>
      <c r="AI120" s="858"/>
      <c r="AJ120" s="859"/>
      <c r="AK120" s="860" t="s">
        <v>128</v>
      </c>
      <c r="AL120" s="858"/>
      <c r="AM120" s="858"/>
      <c r="AN120" s="858"/>
      <c r="AO120" s="859"/>
      <c r="AP120" s="905" t="s">
        <v>449</v>
      </c>
      <c r="AQ120" s="906"/>
      <c r="AR120" s="906"/>
      <c r="AS120" s="906"/>
      <c r="AT120" s="907"/>
      <c r="AU120" s="964" t="s">
        <v>482</v>
      </c>
      <c r="AV120" s="965"/>
      <c r="AW120" s="965"/>
      <c r="AX120" s="965"/>
      <c r="AY120" s="966"/>
      <c r="AZ120" s="941" t="s">
        <v>483</v>
      </c>
      <c r="BA120" s="886"/>
      <c r="BB120" s="886"/>
      <c r="BC120" s="886"/>
      <c r="BD120" s="886"/>
      <c r="BE120" s="886"/>
      <c r="BF120" s="886"/>
      <c r="BG120" s="886"/>
      <c r="BH120" s="886"/>
      <c r="BI120" s="886"/>
      <c r="BJ120" s="886"/>
      <c r="BK120" s="886"/>
      <c r="BL120" s="886"/>
      <c r="BM120" s="886"/>
      <c r="BN120" s="886"/>
      <c r="BO120" s="886"/>
      <c r="BP120" s="887"/>
      <c r="BQ120" s="942">
        <v>8959425</v>
      </c>
      <c r="BR120" s="923"/>
      <c r="BS120" s="923"/>
      <c r="BT120" s="923"/>
      <c r="BU120" s="923"/>
      <c r="BV120" s="923">
        <v>8621135</v>
      </c>
      <c r="BW120" s="923"/>
      <c r="BX120" s="923"/>
      <c r="BY120" s="923"/>
      <c r="BZ120" s="923"/>
      <c r="CA120" s="923">
        <v>8673599</v>
      </c>
      <c r="CB120" s="923"/>
      <c r="CC120" s="923"/>
      <c r="CD120" s="923"/>
      <c r="CE120" s="923"/>
      <c r="CF120" s="947">
        <v>115.6</v>
      </c>
      <c r="CG120" s="948"/>
      <c r="CH120" s="948"/>
      <c r="CI120" s="948"/>
      <c r="CJ120" s="948"/>
      <c r="CK120" s="949" t="s">
        <v>484</v>
      </c>
      <c r="CL120" s="933"/>
      <c r="CM120" s="933"/>
      <c r="CN120" s="933"/>
      <c r="CO120" s="934"/>
      <c r="CP120" s="953" t="s">
        <v>485</v>
      </c>
      <c r="CQ120" s="954"/>
      <c r="CR120" s="954"/>
      <c r="CS120" s="954"/>
      <c r="CT120" s="954"/>
      <c r="CU120" s="954"/>
      <c r="CV120" s="954"/>
      <c r="CW120" s="954"/>
      <c r="CX120" s="954"/>
      <c r="CY120" s="954"/>
      <c r="CZ120" s="954"/>
      <c r="DA120" s="954"/>
      <c r="DB120" s="954"/>
      <c r="DC120" s="954"/>
      <c r="DD120" s="954"/>
      <c r="DE120" s="954"/>
      <c r="DF120" s="955"/>
      <c r="DG120" s="942">
        <v>4225772</v>
      </c>
      <c r="DH120" s="923"/>
      <c r="DI120" s="923"/>
      <c r="DJ120" s="923"/>
      <c r="DK120" s="923"/>
      <c r="DL120" s="923">
        <v>4106356</v>
      </c>
      <c r="DM120" s="923"/>
      <c r="DN120" s="923"/>
      <c r="DO120" s="923"/>
      <c r="DP120" s="923"/>
      <c r="DQ120" s="923">
        <v>3907691</v>
      </c>
      <c r="DR120" s="923"/>
      <c r="DS120" s="923"/>
      <c r="DT120" s="923"/>
      <c r="DU120" s="923"/>
      <c r="DV120" s="924">
        <v>52.1</v>
      </c>
      <c r="DW120" s="924"/>
      <c r="DX120" s="924"/>
      <c r="DY120" s="924"/>
      <c r="DZ120" s="925"/>
    </row>
    <row r="121" spans="1:130" s="246" customFormat="1" ht="26.25" customHeight="1" x14ac:dyDescent="0.15">
      <c r="A121" s="898"/>
      <c r="B121" s="899"/>
      <c r="C121" s="944" t="s">
        <v>486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390</v>
      </c>
      <c r="AG121" s="858"/>
      <c r="AH121" s="858"/>
      <c r="AI121" s="858"/>
      <c r="AJ121" s="859"/>
      <c r="AK121" s="860" t="s">
        <v>390</v>
      </c>
      <c r="AL121" s="858"/>
      <c r="AM121" s="858"/>
      <c r="AN121" s="858"/>
      <c r="AO121" s="859"/>
      <c r="AP121" s="905" t="s">
        <v>467</v>
      </c>
      <c r="AQ121" s="906"/>
      <c r="AR121" s="906"/>
      <c r="AS121" s="906"/>
      <c r="AT121" s="907"/>
      <c r="AU121" s="967"/>
      <c r="AV121" s="968"/>
      <c r="AW121" s="968"/>
      <c r="AX121" s="968"/>
      <c r="AY121" s="969"/>
      <c r="AZ121" s="893" t="s">
        <v>487</v>
      </c>
      <c r="BA121" s="828"/>
      <c r="BB121" s="828"/>
      <c r="BC121" s="828"/>
      <c r="BD121" s="828"/>
      <c r="BE121" s="828"/>
      <c r="BF121" s="828"/>
      <c r="BG121" s="828"/>
      <c r="BH121" s="828"/>
      <c r="BI121" s="828"/>
      <c r="BJ121" s="828"/>
      <c r="BK121" s="828"/>
      <c r="BL121" s="828"/>
      <c r="BM121" s="828"/>
      <c r="BN121" s="828"/>
      <c r="BO121" s="828"/>
      <c r="BP121" s="829"/>
      <c r="BQ121" s="894">
        <v>305477</v>
      </c>
      <c r="BR121" s="895"/>
      <c r="BS121" s="895"/>
      <c r="BT121" s="895"/>
      <c r="BU121" s="895"/>
      <c r="BV121" s="895">
        <v>271671</v>
      </c>
      <c r="BW121" s="895"/>
      <c r="BX121" s="895"/>
      <c r="BY121" s="895"/>
      <c r="BZ121" s="895"/>
      <c r="CA121" s="895">
        <v>197564</v>
      </c>
      <c r="CB121" s="895"/>
      <c r="CC121" s="895"/>
      <c r="CD121" s="895"/>
      <c r="CE121" s="895"/>
      <c r="CF121" s="956">
        <v>2.6</v>
      </c>
      <c r="CG121" s="957"/>
      <c r="CH121" s="957"/>
      <c r="CI121" s="957"/>
      <c r="CJ121" s="957"/>
      <c r="CK121" s="950"/>
      <c r="CL121" s="936"/>
      <c r="CM121" s="936"/>
      <c r="CN121" s="936"/>
      <c r="CO121" s="937"/>
      <c r="CP121" s="916" t="s">
        <v>488</v>
      </c>
      <c r="CQ121" s="917"/>
      <c r="CR121" s="917"/>
      <c r="CS121" s="917"/>
      <c r="CT121" s="917"/>
      <c r="CU121" s="917"/>
      <c r="CV121" s="917"/>
      <c r="CW121" s="917"/>
      <c r="CX121" s="917"/>
      <c r="CY121" s="917"/>
      <c r="CZ121" s="917"/>
      <c r="DA121" s="917"/>
      <c r="DB121" s="917"/>
      <c r="DC121" s="917"/>
      <c r="DD121" s="917"/>
      <c r="DE121" s="917"/>
      <c r="DF121" s="918"/>
      <c r="DG121" s="894">
        <v>1605223</v>
      </c>
      <c r="DH121" s="895"/>
      <c r="DI121" s="895"/>
      <c r="DJ121" s="895"/>
      <c r="DK121" s="895"/>
      <c r="DL121" s="895">
        <v>2297125</v>
      </c>
      <c r="DM121" s="895"/>
      <c r="DN121" s="895"/>
      <c r="DO121" s="895"/>
      <c r="DP121" s="895"/>
      <c r="DQ121" s="895">
        <v>2345318</v>
      </c>
      <c r="DR121" s="895"/>
      <c r="DS121" s="895"/>
      <c r="DT121" s="895"/>
      <c r="DU121" s="895"/>
      <c r="DV121" s="872">
        <v>31.3</v>
      </c>
      <c r="DW121" s="872"/>
      <c r="DX121" s="872"/>
      <c r="DY121" s="872"/>
      <c r="DZ121" s="873"/>
    </row>
    <row r="122" spans="1:130" s="246" customFormat="1" ht="26.25" customHeight="1" x14ac:dyDescent="0.15">
      <c r="A122" s="898"/>
      <c r="B122" s="899"/>
      <c r="C122" s="902" t="s">
        <v>466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128</v>
      </c>
      <c r="AG122" s="858"/>
      <c r="AH122" s="858"/>
      <c r="AI122" s="858"/>
      <c r="AJ122" s="859"/>
      <c r="AK122" s="860" t="s">
        <v>451</v>
      </c>
      <c r="AL122" s="858"/>
      <c r="AM122" s="858"/>
      <c r="AN122" s="858"/>
      <c r="AO122" s="859"/>
      <c r="AP122" s="905" t="s">
        <v>460</v>
      </c>
      <c r="AQ122" s="906"/>
      <c r="AR122" s="906"/>
      <c r="AS122" s="906"/>
      <c r="AT122" s="907"/>
      <c r="AU122" s="967"/>
      <c r="AV122" s="968"/>
      <c r="AW122" s="968"/>
      <c r="AX122" s="968"/>
      <c r="AY122" s="969"/>
      <c r="AZ122" s="960" t="s">
        <v>489</v>
      </c>
      <c r="BA122" s="961"/>
      <c r="BB122" s="961"/>
      <c r="BC122" s="961"/>
      <c r="BD122" s="961"/>
      <c r="BE122" s="961"/>
      <c r="BF122" s="961"/>
      <c r="BG122" s="961"/>
      <c r="BH122" s="961"/>
      <c r="BI122" s="961"/>
      <c r="BJ122" s="961"/>
      <c r="BK122" s="961"/>
      <c r="BL122" s="961"/>
      <c r="BM122" s="961"/>
      <c r="BN122" s="961"/>
      <c r="BO122" s="961"/>
      <c r="BP122" s="962"/>
      <c r="BQ122" s="963">
        <v>19841856</v>
      </c>
      <c r="BR122" s="926"/>
      <c r="BS122" s="926"/>
      <c r="BT122" s="926"/>
      <c r="BU122" s="926"/>
      <c r="BV122" s="926">
        <v>19387642</v>
      </c>
      <c r="BW122" s="926"/>
      <c r="BX122" s="926"/>
      <c r="BY122" s="926"/>
      <c r="BZ122" s="926"/>
      <c r="CA122" s="926">
        <v>18966616</v>
      </c>
      <c r="CB122" s="926"/>
      <c r="CC122" s="926"/>
      <c r="CD122" s="926"/>
      <c r="CE122" s="926"/>
      <c r="CF122" s="927">
        <v>252.8</v>
      </c>
      <c r="CG122" s="928"/>
      <c r="CH122" s="928"/>
      <c r="CI122" s="928"/>
      <c r="CJ122" s="928"/>
      <c r="CK122" s="950"/>
      <c r="CL122" s="936"/>
      <c r="CM122" s="936"/>
      <c r="CN122" s="936"/>
      <c r="CO122" s="937"/>
      <c r="CP122" s="916" t="s">
        <v>490</v>
      </c>
      <c r="CQ122" s="917"/>
      <c r="CR122" s="917"/>
      <c r="CS122" s="917"/>
      <c r="CT122" s="917"/>
      <c r="CU122" s="917"/>
      <c r="CV122" s="917"/>
      <c r="CW122" s="917"/>
      <c r="CX122" s="917"/>
      <c r="CY122" s="917"/>
      <c r="CZ122" s="917"/>
      <c r="DA122" s="917"/>
      <c r="DB122" s="917"/>
      <c r="DC122" s="917"/>
      <c r="DD122" s="917"/>
      <c r="DE122" s="917"/>
      <c r="DF122" s="918"/>
      <c r="DG122" s="894">
        <v>1036587</v>
      </c>
      <c r="DH122" s="895"/>
      <c r="DI122" s="895"/>
      <c r="DJ122" s="895"/>
      <c r="DK122" s="895"/>
      <c r="DL122" s="895">
        <v>1450243</v>
      </c>
      <c r="DM122" s="895"/>
      <c r="DN122" s="895"/>
      <c r="DO122" s="895"/>
      <c r="DP122" s="895"/>
      <c r="DQ122" s="895">
        <v>1319280</v>
      </c>
      <c r="DR122" s="895"/>
      <c r="DS122" s="895"/>
      <c r="DT122" s="895"/>
      <c r="DU122" s="895"/>
      <c r="DV122" s="872">
        <v>17.600000000000001</v>
      </c>
      <c r="DW122" s="872"/>
      <c r="DX122" s="872"/>
      <c r="DY122" s="872"/>
      <c r="DZ122" s="873"/>
    </row>
    <row r="123" spans="1:130" s="246" customFormat="1" ht="26.25" customHeight="1" x14ac:dyDescent="0.15">
      <c r="A123" s="898"/>
      <c r="B123" s="899"/>
      <c r="C123" s="902" t="s">
        <v>474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457</v>
      </c>
      <c r="AB123" s="858"/>
      <c r="AC123" s="858"/>
      <c r="AD123" s="858"/>
      <c r="AE123" s="859"/>
      <c r="AF123" s="860" t="s">
        <v>449</v>
      </c>
      <c r="AG123" s="858"/>
      <c r="AH123" s="858"/>
      <c r="AI123" s="858"/>
      <c r="AJ123" s="859"/>
      <c r="AK123" s="860" t="s">
        <v>468</v>
      </c>
      <c r="AL123" s="858"/>
      <c r="AM123" s="858"/>
      <c r="AN123" s="858"/>
      <c r="AO123" s="859"/>
      <c r="AP123" s="905" t="s">
        <v>468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491</v>
      </c>
      <c r="BP123" s="959"/>
      <c r="BQ123" s="913">
        <v>29106758</v>
      </c>
      <c r="BR123" s="914"/>
      <c r="BS123" s="914"/>
      <c r="BT123" s="914"/>
      <c r="BU123" s="914"/>
      <c r="BV123" s="914">
        <v>28280448</v>
      </c>
      <c r="BW123" s="914"/>
      <c r="BX123" s="914"/>
      <c r="BY123" s="914"/>
      <c r="BZ123" s="914"/>
      <c r="CA123" s="914">
        <v>27837779</v>
      </c>
      <c r="CB123" s="914"/>
      <c r="CC123" s="914"/>
      <c r="CD123" s="914"/>
      <c r="CE123" s="914"/>
      <c r="CF123" s="824"/>
      <c r="CG123" s="825"/>
      <c r="CH123" s="825"/>
      <c r="CI123" s="825"/>
      <c r="CJ123" s="915"/>
      <c r="CK123" s="950"/>
      <c r="CL123" s="936"/>
      <c r="CM123" s="936"/>
      <c r="CN123" s="936"/>
      <c r="CO123" s="937"/>
      <c r="CP123" s="916" t="s">
        <v>413</v>
      </c>
      <c r="CQ123" s="917"/>
      <c r="CR123" s="917"/>
      <c r="CS123" s="917"/>
      <c r="CT123" s="917"/>
      <c r="CU123" s="917"/>
      <c r="CV123" s="917"/>
      <c r="CW123" s="917"/>
      <c r="CX123" s="917"/>
      <c r="CY123" s="917"/>
      <c r="CZ123" s="917"/>
      <c r="DA123" s="917"/>
      <c r="DB123" s="917"/>
      <c r="DC123" s="917"/>
      <c r="DD123" s="917"/>
      <c r="DE123" s="917"/>
      <c r="DF123" s="918"/>
      <c r="DG123" s="857">
        <v>476974</v>
      </c>
      <c r="DH123" s="858"/>
      <c r="DI123" s="858"/>
      <c r="DJ123" s="858"/>
      <c r="DK123" s="859"/>
      <c r="DL123" s="860">
        <v>445517</v>
      </c>
      <c r="DM123" s="858"/>
      <c r="DN123" s="858"/>
      <c r="DO123" s="858"/>
      <c r="DP123" s="859"/>
      <c r="DQ123" s="860">
        <v>471137</v>
      </c>
      <c r="DR123" s="858"/>
      <c r="DS123" s="858"/>
      <c r="DT123" s="858"/>
      <c r="DU123" s="859"/>
      <c r="DV123" s="905">
        <v>6.3</v>
      </c>
      <c r="DW123" s="906"/>
      <c r="DX123" s="906"/>
      <c r="DY123" s="906"/>
      <c r="DZ123" s="907"/>
    </row>
    <row r="124" spans="1:130" s="246" customFormat="1" ht="26.25" customHeight="1" thickBot="1" x14ac:dyDescent="0.2">
      <c r="A124" s="898"/>
      <c r="B124" s="899"/>
      <c r="C124" s="902" t="s">
        <v>477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390</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492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390</v>
      </c>
      <c r="BR124" s="912"/>
      <c r="BS124" s="912"/>
      <c r="BT124" s="912"/>
      <c r="BU124" s="912"/>
      <c r="BV124" s="912" t="s">
        <v>452</v>
      </c>
      <c r="BW124" s="912"/>
      <c r="BX124" s="912"/>
      <c r="BY124" s="912"/>
      <c r="BZ124" s="912"/>
      <c r="CA124" s="912" t="s">
        <v>451</v>
      </c>
      <c r="CB124" s="912"/>
      <c r="CC124" s="912"/>
      <c r="CD124" s="912"/>
      <c r="CE124" s="912"/>
      <c r="CF124" s="802"/>
      <c r="CG124" s="803"/>
      <c r="CH124" s="803"/>
      <c r="CI124" s="803"/>
      <c r="CJ124" s="943"/>
      <c r="CK124" s="951"/>
      <c r="CL124" s="951"/>
      <c r="CM124" s="951"/>
      <c r="CN124" s="951"/>
      <c r="CO124" s="952"/>
      <c r="CP124" s="916" t="s">
        <v>493</v>
      </c>
      <c r="CQ124" s="917"/>
      <c r="CR124" s="917"/>
      <c r="CS124" s="917"/>
      <c r="CT124" s="917"/>
      <c r="CU124" s="917"/>
      <c r="CV124" s="917"/>
      <c r="CW124" s="917"/>
      <c r="CX124" s="917"/>
      <c r="CY124" s="917"/>
      <c r="CZ124" s="917"/>
      <c r="DA124" s="917"/>
      <c r="DB124" s="917"/>
      <c r="DC124" s="917"/>
      <c r="DD124" s="917"/>
      <c r="DE124" s="917"/>
      <c r="DF124" s="918"/>
      <c r="DG124" s="840">
        <v>655898</v>
      </c>
      <c r="DH124" s="841"/>
      <c r="DI124" s="841"/>
      <c r="DJ124" s="841"/>
      <c r="DK124" s="842"/>
      <c r="DL124" s="843">
        <v>722848</v>
      </c>
      <c r="DM124" s="841"/>
      <c r="DN124" s="841"/>
      <c r="DO124" s="841"/>
      <c r="DP124" s="842"/>
      <c r="DQ124" s="843">
        <v>744897</v>
      </c>
      <c r="DR124" s="841"/>
      <c r="DS124" s="841"/>
      <c r="DT124" s="841"/>
      <c r="DU124" s="842"/>
      <c r="DV124" s="929">
        <v>9.9</v>
      </c>
      <c r="DW124" s="930"/>
      <c r="DX124" s="930"/>
      <c r="DY124" s="930"/>
      <c r="DZ124" s="931"/>
    </row>
    <row r="125" spans="1:130" s="246" customFormat="1" ht="26.25" customHeight="1" x14ac:dyDescent="0.15">
      <c r="A125" s="898"/>
      <c r="B125" s="899"/>
      <c r="C125" s="902" t="s">
        <v>479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390</v>
      </c>
      <c r="AB125" s="858"/>
      <c r="AC125" s="858"/>
      <c r="AD125" s="858"/>
      <c r="AE125" s="859"/>
      <c r="AF125" s="860" t="s">
        <v>467</v>
      </c>
      <c r="AG125" s="858"/>
      <c r="AH125" s="858"/>
      <c r="AI125" s="858"/>
      <c r="AJ125" s="859"/>
      <c r="AK125" s="860" t="s">
        <v>128</v>
      </c>
      <c r="AL125" s="858"/>
      <c r="AM125" s="858"/>
      <c r="AN125" s="858"/>
      <c r="AO125" s="859"/>
      <c r="AP125" s="905" t="s">
        <v>452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494</v>
      </c>
      <c r="CL125" s="933"/>
      <c r="CM125" s="933"/>
      <c r="CN125" s="933"/>
      <c r="CO125" s="934"/>
      <c r="CP125" s="941" t="s">
        <v>495</v>
      </c>
      <c r="CQ125" s="886"/>
      <c r="CR125" s="886"/>
      <c r="CS125" s="886"/>
      <c r="CT125" s="886"/>
      <c r="CU125" s="886"/>
      <c r="CV125" s="886"/>
      <c r="CW125" s="886"/>
      <c r="CX125" s="886"/>
      <c r="CY125" s="886"/>
      <c r="CZ125" s="886"/>
      <c r="DA125" s="886"/>
      <c r="DB125" s="886"/>
      <c r="DC125" s="886"/>
      <c r="DD125" s="886"/>
      <c r="DE125" s="886"/>
      <c r="DF125" s="887"/>
      <c r="DG125" s="942" t="s">
        <v>451</v>
      </c>
      <c r="DH125" s="923"/>
      <c r="DI125" s="923"/>
      <c r="DJ125" s="923"/>
      <c r="DK125" s="923"/>
      <c r="DL125" s="923" t="s">
        <v>468</v>
      </c>
      <c r="DM125" s="923"/>
      <c r="DN125" s="923"/>
      <c r="DO125" s="923"/>
      <c r="DP125" s="923"/>
      <c r="DQ125" s="923" t="s">
        <v>452</v>
      </c>
      <c r="DR125" s="923"/>
      <c r="DS125" s="923"/>
      <c r="DT125" s="923"/>
      <c r="DU125" s="923"/>
      <c r="DV125" s="924" t="s">
        <v>390</v>
      </c>
      <c r="DW125" s="924"/>
      <c r="DX125" s="924"/>
      <c r="DY125" s="924"/>
      <c r="DZ125" s="925"/>
    </row>
    <row r="126" spans="1:130" s="246" customFormat="1" ht="26.25" customHeight="1" thickBot="1" x14ac:dyDescent="0.2">
      <c r="A126" s="898"/>
      <c r="B126" s="899"/>
      <c r="C126" s="902" t="s">
        <v>481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452</v>
      </c>
      <c r="AB126" s="858"/>
      <c r="AC126" s="858"/>
      <c r="AD126" s="858"/>
      <c r="AE126" s="859"/>
      <c r="AF126" s="860" t="s">
        <v>128</v>
      </c>
      <c r="AG126" s="858"/>
      <c r="AH126" s="858"/>
      <c r="AI126" s="858"/>
      <c r="AJ126" s="859"/>
      <c r="AK126" s="860" t="s">
        <v>128</v>
      </c>
      <c r="AL126" s="858"/>
      <c r="AM126" s="858"/>
      <c r="AN126" s="858"/>
      <c r="AO126" s="859"/>
      <c r="AP126" s="905" t="s">
        <v>467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v>173258</v>
      </c>
      <c r="DH126" s="895"/>
      <c r="DI126" s="895"/>
      <c r="DJ126" s="895"/>
      <c r="DK126" s="895"/>
      <c r="DL126" s="895">
        <v>174104</v>
      </c>
      <c r="DM126" s="895"/>
      <c r="DN126" s="895"/>
      <c r="DO126" s="895"/>
      <c r="DP126" s="895"/>
      <c r="DQ126" s="895">
        <v>174804</v>
      </c>
      <c r="DR126" s="895"/>
      <c r="DS126" s="895"/>
      <c r="DT126" s="895"/>
      <c r="DU126" s="895"/>
      <c r="DV126" s="872">
        <v>2.2999999999999998</v>
      </c>
      <c r="DW126" s="872"/>
      <c r="DX126" s="872"/>
      <c r="DY126" s="872"/>
      <c r="DZ126" s="873"/>
    </row>
    <row r="127" spans="1:130" s="246" customFormat="1" ht="26.25" customHeight="1" x14ac:dyDescent="0.15">
      <c r="A127" s="900"/>
      <c r="B127" s="901"/>
      <c r="C127" s="919" t="s">
        <v>497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452</v>
      </c>
      <c r="AB127" s="858"/>
      <c r="AC127" s="858"/>
      <c r="AD127" s="858"/>
      <c r="AE127" s="859"/>
      <c r="AF127" s="860" t="s">
        <v>128</v>
      </c>
      <c r="AG127" s="858"/>
      <c r="AH127" s="858"/>
      <c r="AI127" s="858"/>
      <c r="AJ127" s="859"/>
      <c r="AK127" s="860" t="s">
        <v>128</v>
      </c>
      <c r="AL127" s="858"/>
      <c r="AM127" s="858"/>
      <c r="AN127" s="858"/>
      <c r="AO127" s="859"/>
      <c r="AP127" s="905" t="s">
        <v>451</v>
      </c>
      <c r="AQ127" s="906"/>
      <c r="AR127" s="906"/>
      <c r="AS127" s="906"/>
      <c r="AT127" s="907"/>
      <c r="AU127" s="282"/>
      <c r="AV127" s="282"/>
      <c r="AW127" s="282"/>
      <c r="AX127" s="922" t="s">
        <v>498</v>
      </c>
      <c r="AY127" s="890"/>
      <c r="AZ127" s="890"/>
      <c r="BA127" s="890"/>
      <c r="BB127" s="890"/>
      <c r="BC127" s="890"/>
      <c r="BD127" s="890"/>
      <c r="BE127" s="891"/>
      <c r="BF127" s="889" t="s">
        <v>499</v>
      </c>
      <c r="BG127" s="890"/>
      <c r="BH127" s="890"/>
      <c r="BI127" s="890"/>
      <c r="BJ127" s="890"/>
      <c r="BK127" s="890"/>
      <c r="BL127" s="891"/>
      <c r="BM127" s="889" t="s">
        <v>500</v>
      </c>
      <c r="BN127" s="890"/>
      <c r="BO127" s="890"/>
      <c r="BP127" s="890"/>
      <c r="BQ127" s="890"/>
      <c r="BR127" s="890"/>
      <c r="BS127" s="891"/>
      <c r="BT127" s="889" t="s">
        <v>501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502</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390</v>
      </c>
      <c r="DM127" s="895"/>
      <c r="DN127" s="895"/>
      <c r="DO127" s="895"/>
      <c r="DP127" s="895"/>
      <c r="DQ127" s="895" t="s">
        <v>390</v>
      </c>
      <c r="DR127" s="895"/>
      <c r="DS127" s="895"/>
      <c r="DT127" s="895"/>
      <c r="DU127" s="895"/>
      <c r="DV127" s="872" t="s">
        <v>128</v>
      </c>
      <c r="DW127" s="872"/>
      <c r="DX127" s="872"/>
      <c r="DY127" s="872"/>
      <c r="DZ127" s="873"/>
    </row>
    <row r="128" spans="1:130" s="246" customFormat="1" ht="26.25" customHeight="1" thickBot="1" x14ac:dyDescent="0.2">
      <c r="A128" s="874" t="s">
        <v>503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504</v>
      </c>
      <c r="X128" s="876"/>
      <c r="Y128" s="876"/>
      <c r="Z128" s="877"/>
      <c r="AA128" s="878">
        <v>42969</v>
      </c>
      <c r="AB128" s="879"/>
      <c r="AC128" s="879"/>
      <c r="AD128" s="879"/>
      <c r="AE128" s="880"/>
      <c r="AF128" s="881">
        <v>40578</v>
      </c>
      <c r="AG128" s="879"/>
      <c r="AH128" s="879"/>
      <c r="AI128" s="879"/>
      <c r="AJ128" s="880"/>
      <c r="AK128" s="881">
        <v>19891</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457</v>
      </c>
      <c r="BG128" s="865"/>
      <c r="BH128" s="865"/>
      <c r="BI128" s="865"/>
      <c r="BJ128" s="865"/>
      <c r="BK128" s="865"/>
      <c r="BL128" s="888"/>
      <c r="BM128" s="864">
        <v>13.43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449</v>
      </c>
      <c r="DM128" s="869"/>
      <c r="DN128" s="869"/>
      <c r="DO128" s="869"/>
      <c r="DP128" s="869"/>
      <c r="DQ128" s="869" t="s">
        <v>390</v>
      </c>
      <c r="DR128" s="869"/>
      <c r="DS128" s="869"/>
      <c r="DT128" s="869"/>
      <c r="DU128" s="869"/>
      <c r="DV128" s="870" t="s">
        <v>390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10171772</v>
      </c>
      <c r="AB129" s="858"/>
      <c r="AC129" s="858"/>
      <c r="AD129" s="858"/>
      <c r="AE129" s="859"/>
      <c r="AF129" s="860">
        <v>9656643</v>
      </c>
      <c r="AG129" s="858"/>
      <c r="AH129" s="858"/>
      <c r="AI129" s="858"/>
      <c r="AJ129" s="859"/>
      <c r="AK129" s="860">
        <v>9441148</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457</v>
      </c>
      <c r="BG129" s="848"/>
      <c r="BH129" s="848"/>
      <c r="BI129" s="848"/>
      <c r="BJ129" s="848"/>
      <c r="BK129" s="848"/>
      <c r="BL129" s="849"/>
      <c r="BM129" s="847">
        <v>18.43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2057708</v>
      </c>
      <c r="AB130" s="858"/>
      <c r="AC130" s="858"/>
      <c r="AD130" s="858"/>
      <c r="AE130" s="859"/>
      <c r="AF130" s="860">
        <v>1921570</v>
      </c>
      <c r="AG130" s="858"/>
      <c r="AH130" s="858"/>
      <c r="AI130" s="858"/>
      <c r="AJ130" s="859"/>
      <c r="AK130" s="860">
        <v>1937487</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8114064</v>
      </c>
      <c r="AB131" s="841"/>
      <c r="AC131" s="841"/>
      <c r="AD131" s="841"/>
      <c r="AE131" s="842"/>
      <c r="AF131" s="843">
        <v>7735073</v>
      </c>
      <c r="AG131" s="841"/>
      <c r="AH131" s="841"/>
      <c r="AI131" s="841"/>
      <c r="AJ131" s="842"/>
      <c r="AK131" s="843">
        <v>7503661</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t="s">
        <v>451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8.3070086700000001</v>
      </c>
      <c r="AB132" s="821"/>
      <c r="AC132" s="821"/>
      <c r="AD132" s="821"/>
      <c r="AE132" s="822"/>
      <c r="AF132" s="823">
        <v>7.4561933680000001</v>
      </c>
      <c r="AG132" s="821"/>
      <c r="AH132" s="821"/>
      <c r="AI132" s="821"/>
      <c r="AJ132" s="822"/>
      <c r="AK132" s="823">
        <v>6.7300614989999996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7</v>
      </c>
      <c r="AB133" s="800"/>
      <c r="AC133" s="800"/>
      <c r="AD133" s="800"/>
      <c r="AE133" s="801"/>
      <c r="AF133" s="799">
        <v>7.7</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jvpMIqdEMaSzXJpIzU1Y3axALw8a4Oc1PUGMQz/niRdoi3ZdPRbIq+Sbr2xYR+9USfrjG0AjVMP9dJRwZAEtA==" saltValue="n3frnkI4m26VndsXYYH/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qyPoyQxAWCFIOtLgQyhkfufaKyoJ55VmrEL0M1LdkxV2xuJSd2FuT5nOU96W6jGOCmR5DSz0+rylFhb8b6BKQ==" saltValue="owdrh0rIKf9iezUxuxzY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Yx5D4TOy/4cEVgMVv4KMAn4Dn2RNVZClEp+ZfZ33E8/TiXonizL8e7KlHWQ16LBmrr29VXYvhUPx9AWvk6wFQ==" saltValue="EE6B8Kb42IKZIGtz7nvm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2010140</v>
      </c>
      <c r="AP9" s="312">
        <v>94488</v>
      </c>
      <c r="AQ9" s="313">
        <v>63072</v>
      </c>
      <c r="AR9" s="314">
        <v>49.8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217231</v>
      </c>
      <c r="AP10" s="315">
        <v>10211</v>
      </c>
      <c r="AQ10" s="316">
        <v>6862</v>
      </c>
      <c r="AR10" s="317">
        <v>48.8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384047</v>
      </c>
      <c r="AP11" s="315">
        <v>18052</v>
      </c>
      <c r="AQ11" s="316">
        <v>9054</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361</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30487</v>
      </c>
      <c r="AP14" s="315">
        <v>1433</v>
      </c>
      <c r="AQ14" s="316">
        <v>2718</v>
      </c>
      <c r="AR14" s="317">
        <v>-47.3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42562</v>
      </c>
      <c r="AP15" s="315">
        <v>2001</v>
      </c>
      <c r="AQ15" s="316">
        <v>1384</v>
      </c>
      <c r="AR15" s="317">
        <v>44.6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-147331</v>
      </c>
      <c r="AP16" s="315">
        <v>-6925</v>
      </c>
      <c r="AQ16" s="316">
        <v>-5449</v>
      </c>
      <c r="AR16" s="317">
        <v>27.1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2537136</v>
      </c>
      <c r="AP17" s="315">
        <v>119260</v>
      </c>
      <c r="AQ17" s="316">
        <v>78003</v>
      </c>
      <c r="AR17" s="317">
        <v>52.9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11.66</v>
      </c>
      <c r="AP21" s="328">
        <v>7.51</v>
      </c>
      <c r="AQ21" s="329">
        <v>4.1500000000000004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93.1</v>
      </c>
      <c r="AP22" s="333">
        <v>97.1</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1678300</v>
      </c>
      <c r="AP32" s="342">
        <v>78890</v>
      </c>
      <c r="AQ32" s="343">
        <v>34855</v>
      </c>
      <c r="AR32" s="344">
        <v>126.3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696140</v>
      </c>
      <c r="AP35" s="342">
        <v>32723</v>
      </c>
      <c r="AQ35" s="343">
        <v>15141</v>
      </c>
      <c r="AR35" s="344">
        <v>116.1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87939</v>
      </c>
      <c r="AP36" s="342">
        <v>4134</v>
      </c>
      <c r="AQ36" s="343">
        <v>2517</v>
      </c>
      <c r="AR36" s="344">
        <v>64.2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t="s">
        <v>529</v>
      </c>
      <c r="AP37" s="342" t="s">
        <v>529</v>
      </c>
      <c r="AQ37" s="343">
        <v>522</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t="s">
        <v>529</v>
      </c>
      <c r="AP38" s="345" t="s">
        <v>529</v>
      </c>
      <c r="AQ38" s="346">
        <v>1</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-19891</v>
      </c>
      <c r="AP39" s="342">
        <v>-935</v>
      </c>
      <c r="AQ39" s="343">
        <v>-2915</v>
      </c>
      <c r="AR39" s="344">
        <v>-67.900000000000006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-1937487</v>
      </c>
      <c r="AP40" s="342">
        <v>-91073</v>
      </c>
      <c r="AQ40" s="343">
        <v>-35363</v>
      </c>
      <c r="AR40" s="344">
        <v>157.5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505001</v>
      </c>
      <c r="AP41" s="342">
        <v>23738</v>
      </c>
      <c r="AQ41" s="343">
        <v>14758</v>
      </c>
      <c r="AR41" s="344">
        <v>60.8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3638976</v>
      </c>
      <c r="AN51" s="364">
        <v>159123</v>
      </c>
      <c r="AO51" s="365">
        <v>79.7</v>
      </c>
      <c r="AP51" s="366">
        <v>53292</v>
      </c>
      <c r="AQ51" s="367">
        <v>0</v>
      </c>
      <c r="AR51" s="368">
        <v>79.7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993703</v>
      </c>
      <c r="AN52" s="372">
        <v>43452</v>
      </c>
      <c r="AO52" s="373">
        <v>-27.6</v>
      </c>
      <c r="AP52" s="374">
        <v>28900</v>
      </c>
      <c r="AQ52" s="375">
        <v>18.899999999999999</v>
      </c>
      <c r="AR52" s="376">
        <v>-46.5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3549415</v>
      </c>
      <c r="AN53" s="364">
        <v>157920</v>
      </c>
      <c r="AO53" s="365">
        <v>-0.8</v>
      </c>
      <c r="AP53" s="366">
        <v>56894</v>
      </c>
      <c r="AQ53" s="367">
        <v>6.8</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1714100</v>
      </c>
      <c r="AN54" s="372">
        <v>76264</v>
      </c>
      <c r="AO54" s="373">
        <v>75.5</v>
      </c>
      <c r="AP54" s="374">
        <v>32548</v>
      </c>
      <c r="AQ54" s="375">
        <v>12.6</v>
      </c>
      <c r="AR54" s="376">
        <v>62.9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3376760</v>
      </c>
      <c r="AN55" s="364">
        <v>152484</v>
      </c>
      <c r="AO55" s="365">
        <v>-3.4</v>
      </c>
      <c r="AP55" s="366">
        <v>57122</v>
      </c>
      <c r="AQ55" s="367">
        <v>0.4</v>
      </c>
      <c r="AR55" s="368">
        <v>-3.8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2214372</v>
      </c>
      <c r="AN56" s="372">
        <v>99994</v>
      </c>
      <c r="AO56" s="373">
        <v>31.1</v>
      </c>
      <c r="AP56" s="374">
        <v>36191</v>
      </c>
      <c r="AQ56" s="375">
        <v>11.2</v>
      </c>
      <c r="AR56" s="376">
        <v>19.899999999999999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1672119</v>
      </c>
      <c r="AN57" s="364">
        <v>77156</v>
      </c>
      <c r="AO57" s="365">
        <v>-49.4</v>
      </c>
      <c r="AP57" s="366">
        <v>53655</v>
      </c>
      <c r="AQ57" s="367">
        <v>-6.1</v>
      </c>
      <c r="AR57" s="368">
        <v>-43.3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1029588</v>
      </c>
      <c r="AN58" s="372">
        <v>47508</v>
      </c>
      <c r="AO58" s="373">
        <v>-52.5</v>
      </c>
      <c r="AP58" s="374">
        <v>32719</v>
      </c>
      <c r="AQ58" s="375">
        <v>-9.6</v>
      </c>
      <c r="AR58" s="376">
        <v>-42.9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1885279</v>
      </c>
      <c r="AN59" s="364">
        <v>88619</v>
      </c>
      <c r="AO59" s="365">
        <v>14.9</v>
      </c>
      <c r="AP59" s="366">
        <v>53869</v>
      </c>
      <c r="AQ59" s="367">
        <v>0.4</v>
      </c>
      <c r="AR59" s="368">
        <v>14.5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1057024</v>
      </c>
      <c r="AN60" s="372">
        <v>49686</v>
      </c>
      <c r="AO60" s="373">
        <v>4.5999999999999996</v>
      </c>
      <c r="AP60" s="374">
        <v>35046</v>
      </c>
      <c r="AQ60" s="375">
        <v>7.1</v>
      </c>
      <c r="AR60" s="376">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2824510</v>
      </c>
      <c r="AN61" s="379">
        <v>127060</v>
      </c>
      <c r="AO61" s="380">
        <v>8.1999999999999993</v>
      </c>
      <c r="AP61" s="381">
        <v>54966</v>
      </c>
      <c r="AQ61" s="382">
        <v>0.3</v>
      </c>
      <c r="AR61" s="368">
        <v>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1401757</v>
      </c>
      <c r="AN62" s="372">
        <v>63381</v>
      </c>
      <c r="AO62" s="373">
        <v>6.2</v>
      </c>
      <c r="AP62" s="374">
        <v>33081</v>
      </c>
      <c r="AQ62" s="375">
        <v>8</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mj7bUWJWaR5Ju9OVrm/8XSsOr/e+wNp4gmq+W9zevTmydeYS6mRGrFUIxLpO7di3El2/WOYDn6zYzUEDp1Qtw==" saltValue="kblTeeXtE5xpuqJU4mCS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t9e4o4DzVq6QeG+4fPhsofgolBgoexdWxtNERXBzq+niwwoXAxiJJ9BtPgkV0r9InSSYI4UMcnyo+6ZAICQA==" saltValue="Lc1NtNbituTWeyGx7KP8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rLpq+MlMeJICCpMw+rLCTUq9RU2w8TEiHPqO5e6paEgj0Y7E89FAt7sEF6lYExhlZC/HqxF9CQ44g/0VI8qtg==" saltValue="Tlyg4DU3GfYXDuDQxwwF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23.13</v>
      </c>
      <c r="G47" s="12">
        <v>24.63</v>
      </c>
      <c r="H47" s="12">
        <v>25.67</v>
      </c>
      <c r="I47" s="12">
        <v>27.32</v>
      </c>
      <c r="J47" s="13">
        <v>32.119999999999997</v>
      </c>
    </row>
    <row r="48" spans="2:10" ht="57.75" customHeight="1" x14ac:dyDescent="0.15">
      <c r="B48" s="14"/>
      <c r="C48" s="1234" t="s">
        <v>4</v>
      </c>
      <c r="D48" s="1234"/>
      <c r="E48" s="1235"/>
      <c r="F48" s="15">
        <v>4.57</v>
      </c>
      <c r="G48" s="16">
        <v>3.08</v>
      </c>
      <c r="H48" s="16">
        <v>6.51</v>
      </c>
      <c r="I48" s="16">
        <v>9.3000000000000007</v>
      </c>
      <c r="J48" s="17">
        <v>3.97</v>
      </c>
    </row>
    <row r="49" spans="2:10" ht="57.75" customHeight="1" thickBot="1" x14ac:dyDescent="0.2">
      <c r="B49" s="18"/>
      <c r="C49" s="1236" t="s">
        <v>5</v>
      </c>
      <c r="D49" s="1236"/>
      <c r="E49" s="1237"/>
      <c r="F49" s="19">
        <v>2.02</v>
      </c>
      <c r="G49" s="20" t="s">
        <v>576</v>
      </c>
      <c r="H49" s="20">
        <v>5.25</v>
      </c>
      <c r="I49" s="20">
        <v>2.72</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115gZxiXhWgg21Ct759Y+w94mh/xYKYqXdIEt0aM+KodiORP4wSxK8VBfcuycSPg8obok0TgdfzwbW4KB52hg==" saltValue="+isTMai4XHVjmVDRrVa5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将史</cp:lastModifiedBy>
  <cp:lastPrinted>2020-02-27T06:09:08Z</cp:lastPrinted>
  <dcterms:created xsi:type="dcterms:W3CDTF">2020-02-10T04:09:07Z</dcterms:created>
  <dcterms:modified xsi:type="dcterms:W3CDTF">2020-08-28T02:53:56Z</dcterms:modified>
  <cp:category/>
</cp:coreProperties>
</file>